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Summar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<sst xmlns="http://schemas.openxmlformats.org/spreadsheetml/2006/main" count="402" uniqueCount="139">
  <si>
    <t>1Q80</t>
  </si>
  <si>
    <t>2Q80</t>
  </si>
  <si>
    <t>3Q80</t>
  </si>
  <si>
    <t>4Q80</t>
  </si>
  <si>
    <t>1Q81</t>
  </si>
  <si>
    <t>2Q81</t>
  </si>
  <si>
    <t>3Q81</t>
  </si>
  <si>
    <t>4Q81</t>
  </si>
  <si>
    <t>1Q82</t>
  </si>
  <si>
    <t>2Q82</t>
  </si>
  <si>
    <t>3Q82</t>
  </si>
  <si>
    <t>4Q82</t>
  </si>
  <si>
    <t>1Q83</t>
  </si>
  <si>
    <t>2Q83</t>
  </si>
  <si>
    <t>3Q83</t>
  </si>
  <si>
    <t>4Q83</t>
  </si>
  <si>
    <t>1Q84</t>
  </si>
  <si>
    <t>2Q84</t>
  </si>
  <si>
    <t>3Q84</t>
  </si>
  <si>
    <t>4Q84</t>
  </si>
  <si>
    <t>1Q85</t>
  </si>
  <si>
    <t>2Q85</t>
  </si>
  <si>
    <t>3Q85</t>
  </si>
  <si>
    <t>4Q85</t>
  </si>
  <si>
    <t>1Q86</t>
  </si>
  <si>
    <t>2Q86</t>
  </si>
  <si>
    <t>3Q86</t>
  </si>
  <si>
    <t>4Q86</t>
  </si>
  <si>
    <t>1Q87</t>
  </si>
  <si>
    <t>2Q87</t>
  </si>
  <si>
    <t>3Q87</t>
  </si>
  <si>
    <t>4Q87</t>
  </si>
  <si>
    <t>1Q88</t>
  </si>
  <si>
    <t>2Q88</t>
  </si>
  <si>
    <t>3Q88</t>
  </si>
  <si>
    <t>4Q88</t>
  </si>
  <si>
    <t>1Q89</t>
  </si>
  <si>
    <t>2Q89</t>
  </si>
  <si>
    <t>3Q89</t>
  </si>
  <si>
    <t>4Q89</t>
  </si>
  <si>
    <t>1Q90</t>
  </si>
  <si>
    <t>2Q90</t>
  </si>
  <si>
    <t>3Q90</t>
  </si>
  <si>
    <t>4Q90</t>
  </si>
  <si>
    <t>1Q91</t>
  </si>
  <si>
    <t>2Q91</t>
  </si>
  <si>
    <t>3Q91</t>
  </si>
  <si>
    <t>4Q91</t>
  </si>
  <si>
    <t>1Q92</t>
  </si>
  <si>
    <t>2Q92</t>
  </si>
  <si>
    <t>3Q92</t>
  </si>
  <si>
    <t>4Q92</t>
  </si>
  <si>
    <t>1Q93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</si>
  <si>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</si>
  <si>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</si>
  <si>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</si>
  <si>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</si>
  <si>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</si>
  <si>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</si>
  <si>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</si>
  <si>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</si>
  <si>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</si>
  <si>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</si>
  <si>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</si>
  <si>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</si>
  <si>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</si>
  <si>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</si>
  <si>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</si>
  <si>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</si>
  <si>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</si>
  <si>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</si>
  <si>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</si>
  <si>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</si>
  <si>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</si>
  <si>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</si>
  <si>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</si>
  <si>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1Q99</t>
  </si>
  <si>
    <t>2Q99</t>
  </si>
  <si>
    <t>3Q99</t>
  </si>
  <si>
    <t>4Q99</t>
  </si>
  <si>
    <t>1Q00</t>
  </si>
  <si>
    <t>2Q00</t>
  </si>
  <si>
    <t>3Q00</t>
  </si>
  <si>
    <t>4Q00</t>
  </si>
  <si>
    <t>1Q01</t>
  </si>
  <si>
    <t>2Q01</t>
  </si>
  <si>
    <t>3Q01</t>
  </si>
  <si>
    <t>4Q01</t>
  </si>
  <si>
    <t>1Q02</t>
  </si>
  <si>
    <t>2Q02</t>
  </si>
  <si>
    <t>3Q02</t>
  </si>
  <si>
    <t>4Q02</t>
  </si>
  <si>
    <t>1Q03</t>
  </si>
  <si>
    <t>2Q03</t>
  </si>
  <si>
    <t>3Q03</t>
  </si>
  <si>
    <t>4Q03</t>
  </si>
  <si>
    <t>1Q04</t>
  </si>
  <si>
    <t>2Q04</t>
  </si>
  <si>
    <t>3Q04</t>
  </si>
  <si>
    <t>4Q04</t>
  </si>
  <si>
    <t>1Q05</t>
  </si>
  <si>
    <t>2Q05</t>
  </si>
  <si>
    <t>3Q05</t>
  </si>
  <si>
    <t>4Q05</t>
  </si>
  <si>
    <t>1Q06</t>
  </si>
  <si>
    <t>2Q06</t>
  </si>
  <si>
    <t>3Q06</t>
  </si>
  <si>
    <t>4Q06</t>
  </si>
  <si>
    <t>1Q07</t>
  </si>
  <si>
    <t>2Q07</t>
  </si>
  <si>
    <t>Description</t>
  </si>
  <si>
    <t>CAGR</t>
  </si>
  <si>
    <t> </t>
  </si>
  <si>
    <t/>
  </si>
  <si>
    <t>Nominal</t>
  </si>
  <si>
    <t>Trough 1</t>
  </si>
  <si>
    <t>Peak 1</t>
  </si>
  <si>
    <t>Trough 2</t>
  </si>
  <si>
    <t>Peak 2</t>
  </si>
  <si>
    <t>Real</t>
  </si>
  <si>
    <t>CPI</t>
  </si>
  <si>
    <t>Full cycle - peaks</t>
  </si>
  <si>
    <t>Full cycle  - troughs</t>
  </si>
  <si>
    <t>Years</t>
  </si>
  <si>
    <t>Boom</t>
  </si>
  <si>
    <t>Bust</t>
  </si>
  <si>
    <t>Cycle</t>
  </si>
  <si>
    <t>HPI</t>
  </si>
  <si>
    <t xml:space="preserve">Nominal </t>
  </si>
  <si>
    <t>HPI Source</t>
  </si>
  <si>
    <t>Source</t>
  </si>
  <si>
    <t>OFHEO</t>
  </si>
  <si>
    <t>BLS</t>
  </si>
  <si>
    <t>Date</t>
  </si>
  <si>
    <t>Total Change</t>
  </si>
  <si>
    <t>Trough 1 to peak 1</t>
  </si>
  <si>
    <t>Peak 1 to trough 2</t>
  </si>
  <si>
    <t>Trough 2 to peak 2</t>
  </si>
  <si>
    <t>3Q07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</si>
</sst>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[$-409]dddd\,\ mmmm\ dd\,\ yyyy"/>
    <numFmt numFmtId="173" formatCode="#,##0.0_);\(#,##0.0\)"/>
    <numFmt numFmtId="174" formatCode="mmm\-yyyy"/>
    <numFmt numFmtId="175" formatCode="0.000000"/>
    <numFmt numFmtId="176" formatCode="0.00000"/>
    <numFmt numFmtId="177" formatCode="0.0000"/>
    <numFmt numFmtId="178" formatCode="[$-409]d\-mmm\-yy;@"/>
    <numFmt numFmtId="179" formatCode="&quot;$&quot;#,##0.0_);\(&quot;$&quot;#,##0.0\)"/>
    <numFmt numFmtId="180" formatCode="0.0_);\(0.0\)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75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6" fontId="2" fillId="0" borderId="0" xfId="19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1" fontId="3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3" fontId="6" fillId="0" borderId="0" xfId="17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New Jersey Home Prices 1980-2007 (Source: OFHEO)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0.99675"/>
          <c:h val="0.88025"/>
        </c:manualLayout>
      </c:layout>
      <c:lineChart>
        <c:grouping val="standard"/>
        <c:varyColors val="0"/>
        <c:ser>
          <c:idx val="0"/>
          <c:order val="0"/>
          <c:tx>
            <c:v>Nominal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Data!$D$5:$D$116</c:f>
              <c:strCache>
                <c:ptCount val="112"/>
                <c:pt idx="0">
                  <c:v>1Q80</c:v>
                </c:pt>
                <c:pt idx="1">
                  <c:v>2Q80</c:v>
                </c:pt>
                <c:pt idx="2">
                  <c:v>3Q80</c:v>
                </c:pt>
                <c:pt idx="3">
                  <c:v>4Q80</c:v>
                </c:pt>
                <c:pt idx="4">
                  <c:v>1Q81</c:v>
                </c:pt>
                <c:pt idx="5">
                  <c:v>2Q81</c:v>
                </c:pt>
                <c:pt idx="6">
                  <c:v>3Q81</c:v>
                </c:pt>
                <c:pt idx="7">
                  <c:v>4Q81</c:v>
                </c:pt>
                <c:pt idx="8">
                  <c:v>1Q82</c:v>
                </c:pt>
                <c:pt idx="9">
                  <c:v>2Q82</c:v>
                </c:pt>
                <c:pt idx="10">
                  <c:v>3Q82</c:v>
                </c:pt>
                <c:pt idx="11">
                  <c:v>4Q82</c:v>
                </c:pt>
                <c:pt idx="12">
                  <c:v>1Q83</c:v>
                </c:pt>
                <c:pt idx="13">
                  <c:v>2Q83</c:v>
                </c:pt>
                <c:pt idx="14">
                  <c:v>3Q83</c:v>
                </c:pt>
                <c:pt idx="15">
                  <c:v>4Q83</c:v>
                </c:pt>
                <c:pt idx="16">
                  <c:v>1Q84</c:v>
                </c:pt>
                <c:pt idx="17">
                  <c:v>2Q84</c:v>
                </c:pt>
                <c:pt idx="18">
                  <c:v>3Q84</c:v>
                </c:pt>
                <c:pt idx="19">
                  <c:v>4Q84</c:v>
                </c:pt>
                <c:pt idx="20">
                  <c:v>1Q85</c:v>
                </c:pt>
                <c:pt idx="21">
                  <c:v>2Q85</c:v>
                </c:pt>
                <c:pt idx="22">
                  <c:v>3Q85</c:v>
                </c:pt>
                <c:pt idx="23">
                  <c:v>4Q85</c:v>
                </c:pt>
                <c:pt idx="24">
                  <c:v>1Q86</c:v>
                </c:pt>
                <c:pt idx="25">
                  <c:v>2Q86</c:v>
                </c:pt>
                <c:pt idx="26">
                  <c:v>3Q86</c:v>
                </c:pt>
                <c:pt idx="27">
                  <c:v>4Q86</c:v>
                </c:pt>
                <c:pt idx="28">
                  <c:v>1Q87</c:v>
                </c:pt>
                <c:pt idx="29">
                  <c:v>2Q87</c:v>
                </c:pt>
                <c:pt idx="30">
                  <c:v>3Q87</c:v>
                </c:pt>
                <c:pt idx="31">
                  <c:v>4Q87</c:v>
                </c:pt>
                <c:pt idx="32">
                  <c:v>1Q88</c:v>
                </c:pt>
                <c:pt idx="33">
                  <c:v>2Q88</c:v>
                </c:pt>
                <c:pt idx="34">
                  <c:v>3Q88</c:v>
                </c:pt>
                <c:pt idx="35">
                  <c:v>4Q88</c:v>
                </c:pt>
                <c:pt idx="36">
                  <c:v>1Q89</c:v>
                </c:pt>
                <c:pt idx="37">
                  <c:v>2Q89</c:v>
                </c:pt>
                <c:pt idx="38">
                  <c:v>3Q89</c:v>
                </c:pt>
                <c:pt idx="39">
                  <c:v>4Q89</c:v>
                </c:pt>
                <c:pt idx="40">
                  <c:v>1Q90</c:v>
                </c:pt>
                <c:pt idx="41">
                  <c:v>2Q90</c:v>
                </c:pt>
                <c:pt idx="42">
                  <c:v>3Q90</c:v>
                </c:pt>
                <c:pt idx="43">
                  <c:v>4Q90</c:v>
                </c:pt>
                <c:pt idx="44">
                  <c:v>1Q91</c:v>
                </c:pt>
                <c:pt idx="45">
                  <c:v>2Q91</c:v>
                </c:pt>
                <c:pt idx="46">
                  <c:v>3Q91</c:v>
                </c:pt>
                <c:pt idx="47">
                  <c:v>4Q91</c:v>
                </c:pt>
                <c:pt idx="48">
                  <c:v>1Q92</c:v>
                </c:pt>
                <c:pt idx="49">
                  <c:v>2Q92</c:v>
                </c:pt>
                <c:pt idx="50">
                  <c:v>3Q92</c:v>
                </c:pt>
                <c:pt idx="51">
                  <c:v>4Q92</c:v>
                </c:pt>
                <c:pt idx="52">
                  <c:v>1Q93</c:v>
                </c:pt>
                <c:pt idx="53">
                  <c:v>2Q93</c:v>
                </c:pt>
                <c:pt idx="54">
                  <c:v>3Q93</c:v>
                </c:pt>
                <c:pt idx="55">
                  <c:v>4Q93</c:v>
                </c:pt>
                <c:pt idx="56">
                  <c:v>1Q94</c:v>
                </c:pt>
                <c:pt idx="57">
                  <c:v>2Q94</c:v>
                </c:pt>
                <c:pt idx="58">
                  <c:v>3Q94</c:v>
                </c:pt>
                <c:pt idx="59">
                  <c:v>4Q94</c:v>
                </c:pt>
                <c:pt idx="60">
                  <c:v>1Q95</c:v>
                </c:pt>
                <c:pt idx="61">
                  <c:v>2Q95</c:v>
                </c:pt>
                <c:pt idx="62">
                  <c:v>3Q95</c:v>
                </c:pt>
                <c:pt idx="63">
                  <c:v>4Q95</c:v>
                </c:pt>
                <c:pt idx="64">
                  <c:v>1Q96</c:v>
                </c:pt>
                <c:pt idx="65">
                  <c:v>2Q96</c:v>
                </c:pt>
                <c:pt idx="66">
                  <c:v>3Q96</c:v>
                </c:pt>
                <c:pt idx="67">
                  <c:v>4Q96</c:v>
                </c:pt>
                <c:pt idx="68">
                  <c:v>1Q97</c:v>
                </c:pt>
                <c:pt idx="69">
                  <c:v>2Q97</c:v>
                </c:pt>
                <c:pt idx="70">
                  <c:v>3Q97</c:v>
                </c:pt>
                <c:pt idx="71">
                  <c:v>4Q97</c:v>
                </c:pt>
                <c:pt idx="72">
                  <c:v>1Q98</c:v>
                </c:pt>
                <c:pt idx="73">
                  <c:v>2Q98</c:v>
                </c:pt>
                <c:pt idx="74">
                  <c:v>3Q98</c:v>
                </c:pt>
                <c:pt idx="75">
                  <c:v>4Q98</c:v>
                </c:pt>
                <c:pt idx="76">
                  <c:v>1Q99</c:v>
                </c:pt>
                <c:pt idx="77">
                  <c:v>2Q99</c:v>
                </c:pt>
                <c:pt idx="78">
                  <c:v>3Q99</c:v>
                </c:pt>
                <c:pt idx="79">
                  <c:v>4Q99</c:v>
                </c:pt>
                <c:pt idx="80">
                  <c:v>1Q00</c:v>
                </c:pt>
                <c:pt idx="81">
                  <c:v>2Q00</c:v>
                </c:pt>
                <c:pt idx="82">
                  <c:v>3Q00</c:v>
                </c:pt>
                <c:pt idx="83">
                  <c:v>4Q00</c:v>
                </c:pt>
                <c:pt idx="84">
                  <c:v>1Q01</c:v>
                </c:pt>
                <c:pt idx="85">
                  <c:v>2Q01</c:v>
                </c:pt>
                <c:pt idx="86">
                  <c:v>3Q01</c:v>
                </c:pt>
                <c:pt idx="87">
                  <c:v>4Q01</c:v>
                </c:pt>
                <c:pt idx="88">
                  <c:v>1Q02</c:v>
                </c:pt>
                <c:pt idx="89">
                  <c:v>2Q02</c:v>
                </c:pt>
                <c:pt idx="90">
                  <c:v>3Q02</c:v>
                </c:pt>
                <c:pt idx="91">
                  <c:v>4Q02</c:v>
                </c:pt>
                <c:pt idx="92">
                  <c:v>1Q03</c:v>
                </c:pt>
                <c:pt idx="93">
                  <c:v>2Q03</c:v>
                </c:pt>
                <c:pt idx="94">
                  <c:v>3Q03</c:v>
                </c:pt>
                <c:pt idx="95">
                  <c:v>4Q03</c:v>
                </c:pt>
                <c:pt idx="96">
                  <c:v>1Q04</c:v>
                </c:pt>
                <c:pt idx="97">
                  <c:v>2Q04</c:v>
                </c:pt>
                <c:pt idx="98">
                  <c:v>3Q04</c:v>
                </c:pt>
                <c:pt idx="99">
                  <c:v>4Q04</c:v>
                </c:pt>
                <c:pt idx="100">
                  <c:v>1Q05</c:v>
                </c:pt>
                <c:pt idx="101">
                  <c:v>2Q05</c:v>
                </c:pt>
                <c:pt idx="102">
                  <c:v>3Q05</c:v>
                </c:pt>
                <c:pt idx="103">
                  <c:v>4Q05</c:v>
                </c:pt>
                <c:pt idx="104">
                  <c:v>1Q06</c:v>
                </c:pt>
                <c:pt idx="105">
                  <c:v>2Q06</c:v>
                </c:pt>
                <c:pt idx="106">
                  <c:v>3Q06</c:v>
                </c:pt>
                <c:pt idx="107">
                  <c:v>4Q06</c:v>
                </c:pt>
                <c:pt idx="108">
                  <c:v>1Q07</c:v>
                </c:pt>
                <c:pt idx="109">
                  <c:v>2Q07</c:v>
                </c:pt>
                <c:pt idx="110">
                  <c:v>3Q07</c:v>
                </c:pt>
              </c:strCache>
            </c:strRef>
          </c:cat>
          <c:val>
            <c:numRef>
              <c:f>Data!$F$5:$F$116</c:f>
              <c:numCache>
                <c:ptCount val="112"/>
                <c:pt idx="0">
                  <c:v>100</c:v>
                </c:pt>
                <c:pt idx="1">
                  <c:v>100.25</c:v>
                </c:pt>
                <c:pt idx="2">
                  <c:v>100.84</c:v>
                </c:pt>
                <c:pt idx="3">
                  <c:v>102.81</c:v>
                </c:pt>
                <c:pt idx="4">
                  <c:v>103.03</c:v>
                </c:pt>
                <c:pt idx="5">
                  <c:v>105.28</c:v>
                </c:pt>
                <c:pt idx="6">
                  <c:v>107.01</c:v>
                </c:pt>
                <c:pt idx="7">
                  <c:v>107.09</c:v>
                </c:pt>
                <c:pt idx="8">
                  <c:v>106.75</c:v>
                </c:pt>
                <c:pt idx="9">
                  <c:v>109.68</c:v>
                </c:pt>
                <c:pt idx="10">
                  <c:v>109.27</c:v>
                </c:pt>
                <c:pt idx="11">
                  <c:v>108.78</c:v>
                </c:pt>
                <c:pt idx="12">
                  <c:v>109.41</c:v>
                </c:pt>
                <c:pt idx="13">
                  <c:v>113.23</c:v>
                </c:pt>
                <c:pt idx="14">
                  <c:v>116.99</c:v>
                </c:pt>
                <c:pt idx="15">
                  <c:v>120.56</c:v>
                </c:pt>
                <c:pt idx="16">
                  <c:v>123.15</c:v>
                </c:pt>
                <c:pt idx="17">
                  <c:v>130.24</c:v>
                </c:pt>
                <c:pt idx="18">
                  <c:v>134.49</c:v>
                </c:pt>
                <c:pt idx="19">
                  <c:v>137</c:v>
                </c:pt>
                <c:pt idx="20">
                  <c:v>141.39</c:v>
                </c:pt>
                <c:pt idx="21">
                  <c:v>147.66</c:v>
                </c:pt>
                <c:pt idx="22">
                  <c:v>154.04</c:v>
                </c:pt>
                <c:pt idx="23">
                  <c:v>160.81</c:v>
                </c:pt>
                <c:pt idx="24">
                  <c:v>166.87</c:v>
                </c:pt>
                <c:pt idx="25">
                  <c:v>176.67</c:v>
                </c:pt>
                <c:pt idx="26">
                  <c:v>187.84</c:v>
                </c:pt>
                <c:pt idx="27">
                  <c:v>197.8</c:v>
                </c:pt>
                <c:pt idx="28">
                  <c:v>208.54</c:v>
                </c:pt>
                <c:pt idx="29">
                  <c:v>219.41</c:v>
                </c:pt>
                <c:pt idx="30">
                  <c:v>228.13</c:v>
                </c:pt>
                <c:pt idx="31">
                  <c:v>233.07</c:v>
                </c:pt>
                <c:pt idx="32">
                  <c:v>238.15</c:v>
                </c:pt>
                <c:pt idx="33">
                  <c:v>244.49</c:v>
                </c:pt>
                <c:pt idx="34">
                  <c:v>244.84</c:v>
                </c:pt>
                <c:pt idx="35">
                  <c:v>244.18</c:v>
                </c:pt>
                <c:pt idx="36">
                  <c:v>243.73</c:v>
                </c:pt>
                <c:pt idx="37">
                  <c:v>242.99</c:v>
                </c:pt>
                <c:pt idx="38">
                  <c:v>244.74</c:v>
                </c:pt>
                <c:pt idx="39">
                  <c:v>245.27</c:v>
                </c:pt>
                <c:pt idx="40">
                  <c:v>242.19</c:v>
                </c:pt>
                <c:pt idx="41">
                  <c:v>237.08</c:v>
                </c:pt>
                <c:pt idx="42">
                  <c:v>234.02</c:v>
                </c:pt>
                <c:pt idx="43">
                  <c:v>230.2</c:v>
                </c:pt>
                <c:pt idx="44">
                  <c:v>229.12</c:v>
                </c:pt>
                <c:pt idx="45">
                  <c:v>227.32</c:v>
                </c:pt>
                <c:pt idx="46">
                  <c:v>226.13</c:v>
                </c:pt>
                <c:pt idx="47">
                  <c:v>228.81</c:v>
                </c:pt>
                <c:pt idx="48">
                  <c:v>230.37</c:v>
                </c:pt>
                <c:pt idx="49">
                  <c:v>228.58</c:v>
                </c:pt>
                <c:pt idx="50">
                  <c:v>230.41</c:v>
                </c:pt>
                <c:pt idx="51">
                  <c:v>231.72</c:v>
                </c:pt>
                <c:pt idx="52">
                  <c:v>231.59</c:v>
                </c:pt>
                <c:pt idx="53">
                  <c:v>233.28</c:v>
                </c:pt>
                <c:pt idx="54">
                  <c:v>233.77</c:v>
                </c:pt>
                <c:pt idx="55">
                  <c:v>235.2</c:v>
                </c:pt>
                <c:pt idx="56">
                  <c:v>235.76</c:v>
                </c:pt>
                <c:pt idx="57">
                  <c:v>233.63</c:v>
                </c:pt>
                <c:pt idx="58">
                  <c:v>231.39</c:v>
                </c:pt>
                <c:pt idx="59">
                  <c:v>228.63</c:v>
                </c:pt>
                <c:pt idx="60">
                  <c:v>227.82</c:v>
                </c:pt>
                <c:pt idx="61">
                  <c:v>230.64</c:v>
                </c:pt>
                <c:pt idx="62">
                  <c:v>234.73</c:v>
                </c:pt>
                <c:pt idx="63">
                  <c:v>235.24</c:v>
                </c:pt>
                <c:pt idx="64">
                  <c:v>238.64</c:v>
                </c:pt>
                <c:pt idx="65">
                  <c:v>236.33</c:v>
                </c:pt>
                <c:pt idx="66">
                  <c:v>235.63</c:v>
                </c:pt>
                <c:pt idx="67">
                  <c:v>235.56</c:v>
                </c:pt>
                <c:pt idx="68">
                  <c:v>237.51</c:v>
                </c:pt>
                <c:pt idx="69">
                  <c:v>238.4</c:v>
                </c:pt>
                <c:pt idx="70">
                  <c:v>241.26</c:v>
                </c:pt>
                <c:pt idx="71">
                  <c:v>243.76</c:v>
                </c:pt>
                <c:pt idx="72">
                  <c:v>248.38</c:v>
                </c:pt>
                <c:pt idx="73">
                  <c:v>248.97</c:v>
                </c:pt>
                <c:pt idx="74">
                  <c:v>251.36</c:v>
                </c:pt>
                <c:pt idx="75">
                  <c:v>253.55</c:v>
                </c:pt>
                <c:pt idx="76">
                  <c:v>256.56</c:v>
                </c:pt>
                <c:pt idx="77">
                  <c:v>259.79</c:v>
                </c:pt>
                <c:pt idx="78">
                  <c:v>266.01</c:v>
                </c:pt>
                <c:pt idx="79">
                  <c:v>268.91</c:v>
                </c:pt>
                <c:pt idx="80">
                  <c:v>275.65</c:v>
                </c:pt>
                <c:pt idx="81">
                  <c:v>282.18</c:v>
                </c:pt>
                <c:pt idx="82">
                  <c:v>290.18</c:v>
                </c:pt>
                <c:pt idx="83">
                  <c:v>294.94</c:v>
                </c:pt>
                <c:pt idx="84">
                  <c:v>302.05</c:v>
                </c:pt>
                <c:pt idx="85">
                  <c:v>310.6</c:v>
                </c:pt>
                <c:pt idx="86">
                  <c:v>319.33</c:v>
                </c:pt>
                <c:pt idx="87">
                  <c:v>325.97</c:v>
                </c:pt>
                <c:pt idx="88">
                  <c:v>335.37</c:v>
                </c:pt>
                <c:pt idx="89">
                  <c:v>347.42</c:v>
                </c:pt>
                <c:pt idx="90">
                  <c:v>358.99</c:v>
                </c:pt>
                <c:pt idx="91">
                  <c:v>367.4</c:v>
                </c:pt>
                <c:pt idx="92">
                  <c:v>374.26</c:v>
                </c:pt>
                <c:pt idx="93">
                  <c:v>380.42</c:v>
                </c:pt>
                <c:pt idx="94">
                  <c:v>391.83</c:v>
                </c:pt>
                <c:pt idx="95">
                  <c:v>412.08</c:v>
                </c:pt>
                <c:pt idx="96">
                  <c:v>420.35</c:v>
                </c:pt>
                <c:pt idx="97">
                  <c:v>433.57</c:v>
                </c:pt>
                <c:pt idx="98">
                  <c:v>462.16</c:v>
                </c:pt>
                <c:pt idx="99">
                  <c:v>474.46</c:v>
                </c:pt>
                <c:pt idx="100">
                  <c:v>489.13</c:v>
                </c:pt>
                <c:pt idx="101">
                  <c:v>509.77</c:v>
                </c:pt>
                <c:pt idx="102">
                  <c:v>529.37</c:v>
                </c:pt>
                <c:pt idx="103">
                  <c:v>548.2</c:v>
                </c:pt>
                <c:pt idx="104">
                  <c:v>560.51</c:v>
                </c:pt>
                <c:pt idx="105">
                  <c:v>569.66</c:v>
                </c:pt>
                <c:pt idx="106">
                  <c:v>575.12</c:v>
                </c:pt>
                <c:pt idx="107">
                  <c:v>580.46</c:v>
                </c:pt>
                <c:pt idx="108">
                  <c:v>583.27</c:v>
                </c:pt>
                <c:pt idx="109">
                  <c:v>581.76</c:v>
                </c:pt>
                <c:pt idx="110">
                  <c:v>580.09</c:v>
                </c:pt>
              </c:numCache>
            </c:numRef>
          </c:val>
          <c:smooth val="0"/>
        </c:ser>
        <c:ser>
          <c:idx val="1"/>
          <c:order val="1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Data!$D$5:$D$116</c:f>
              <c:strCache>
                <c:ptCount val="112"/>
                <c:pt idx="0">
                  <c:v>1Q80</c:v>
                </c:pt>
                <c:pt idx="1">
                  <c:v>2Q80</c:v>
                </c:pt>
                <c:pt idx="2">
                  <c:v>3Q80</c:v>
                </c:pt>
                <c:pt idx="3">
                  <c:v>4Q80</c:v>
                </c:pt>
                <c:pt idx="4">
                  <c:v>1Q81</c:v>
                </c:pt>
                <c:pt idx="5">
                  <c:v>2Q81</c:v>
                </c:pt>
                <c:pt idx="6">
                  <c:v>3Q81</c:v>
                </c:pt>
                <c:pt idx="7">
                  <c:v>4Q81</c:v>
                </c:pt>
                <c:pt idx="8">
                  <c:v>1Q82</c:v>
                </c:pt>
                <c:pt idx="9">
                  <c:v>2Q82</c:v>
                </c:pt>
                <c:pt idx="10">
                  <c:v>3Q82</c:v>
                </c:pt>
                <c:pt idx="11">
                  <c:v>4Q82</c:v>
                </c:pt>
                <c:pt idx="12">
                  <c:v>1Q83</c:v>
                </c:pt>
                <c:pt idx="13">
                  <c:v>2Q83</c:v>
                </c:pt>
                <c:pt idx="14">
                  <c:v>3Q83</c:v>
                </c:pt>
                <c:pt idx="15">
                  <c:v>4Q83</c:v>
                </c:pt>
                <c:pt idx="16">
                  <c:v>1Q84</c:v>
                </c:pt>
                <c:pt idx="17">
                  <c:v>2Q84</c:v>
                </c:pt>
                <c:pt idx="18">
                  <c:v>3Q84</c:v>
                </c:pt>
                <c:pt idx="19">
                  <c:v>4Q84</c:v>
                </c:pt>
                <c:pt idx="20">
                  <c:v>1Q85</c:v>
                </c:pt>
                <c:pt idx="21">
                  <c:v>2Q85</c:v>
                </c:pt>
                <c:pt idx="22">
                  <c:v>3Q85</c:v>
                </c:pt>
                <c:pt idx="23">
                  <c:v>4Q85</c:v>
                </c:pt>
                <c:pt idx="24">
                  <c:v>1Q86</c:v>
                </c:pt>
                <c:pt idx="25">
                  <c:v>2Q86</c:v>
                </c:pt>
                <c:pt idx="26">
                  <c:v>3Q86</c:v>
                </c:pt>
                <c:pt idx="27">
                  <c:v>4Q86</c:v>
                </c:pt>
                <c:pt idx="28">
                  <c:v>1Q87</c:v>
                </c:pt>
                <c:pt idx="29">
                  <c:v>2Q87</c:v>
                </c:pt>
                <c:pt idx="30">
                  <c:v>3Q87</c:v>
                </c:pt>
                <c:pt idx="31">
                  <c:v>4Q87</c:v>
                </c:pt>
                <c:pt idx="32">
                  <c:v>1Q88</c:v>
                </c:pt>
                <c:pt idx="33">
                  <c:v>2Q88</c:v>
                </c:pt>
                <c:pt idx="34">
                  <c:v>3Q88</c:v>
                </c:pt>
                <c:pt idx="35">
                  <c:v>4Q88</c:v>
                </c:pt>
                <c:pt idx="36">
                  <c:v>1Q89</c:v>
                </c:pt>
                <c:pt idx="37">
                  <c:v>2Q89</c:v>
                </c:pt>
                <c:pt idx="38">
                  <c:v>3Q89</c:v>
                </c:pt>
                <c:pt idx="39">
                  <c:v>4Q89</c:v>
                </c:pt>
                <c:pt idx="40">
                  <c:v>1Q90</c:v>
                </c:pt>
                <c:pt idx="41">
                  <c:v>2Q90</c:v>
                </c:pt>
                <c:pt idx="42">
                  <c:v>3Q90</c:v>
                </c:pt>
                <c:pt idx="43">
                  <c:v>4Q90</c:v>
                </c:pt>
                <c:pt idx="44">
                  <c:v>1Q91</c:v>
                </c:pt>
                <c:pt idx="45">
                  <c:v>2Q91</c:v>
                </c:pt>
                <c:pt idx="46">
                  <c:v>3Q91</c:v>
                </c:pt>
                <c:pt idx="47">
                  <c:v>4Q91</c:v>
                </c:pt>
                <c:pt idx="48">
                  <c:v>1Q92</c:v>
                </c:pt>
                <c:pt idx="49">
                  <c:v>2Q92</c:v>
                </c:pt>
                <c:pt idx="50">
                  <c:v>3Q92</c:v>
                </c:pt>
                <c:pt idx="51">
                  <c:v>4Q92</c:v>
                </c:pt>
                <c:pt idx="52">
                  <c:v>1Q93</c:v>
                </c:pt>
                <c:pt idx="53">
                  <c:v>2Q93</c:v>
                </c:pt>
                <c:pt idx="54">
                  <c:v>3Q93</c:v>
                </c:pt>
                <c:pt idx="55">
                  <c:v>4Q93</c:v>
                </c:pt>
                <c:pt idx="56">
                  <c:v>1Q94</c:v>
                </c:pt>
                <c:pt idx="57">
                  <c:v>2Q94</c:v>
                </c:pt>
                <c:pt idx="58">
                  <c:v>3Q94</c:v>
                </c:pt>
                <c:pt idx="59">
                  <c:v>4Q94</c:v>
                </c:pt>
                <c:pt idx="60">
                  <c:v>1Q95</c:v>
                </c:pt>
                <c:pt idx="61">
                  <c:v>2Q95</c:v>
                </c:pt>
                <c:pt idx="62">
                  <c:v>3Q95</c:v>
                </c:pt>
                <c:pt idx="63">
                  <c:v>4Q95</c:v>
                </c:pt>
                <c:pt idx="64">
                  <c:v>1Q96</c:v>
                </c:pt>
                <c:pt idx="65">
                  <c:v>2Q96</c:v>
                </c:pt>
                <c:pt idx="66">
                  <c:v>3Q96</c:v>
                </c:pt>
                <c:pt idx="67">
                  <c:v>4Q96</c:v>
                </c:pt>
                <c:pt idx="68">
                  <c:v>1Q97</c:v>
                </c:pt>
                <c:pt idx="69">
                  <c:v>2Q97</c:v>
                </c:pt>
                <c:pt idx="70">
                  <c:v>3Q97</c:v>
                </c:pt>
                <c:pt idx="71">
                  <c:v>4Q97</c:v>
                </c:pt>
                <c:pt idx="72">
                  <c:v>1Q98</c:v>
                </c:pt>
                <c:pt idx="73">
                  <c:v>2Q98</c:v>
                </c:pt>
                <c:pt idx="74">
                  <c:v>3Q98</c:v>
                </c:pt>
                <c:pt idx="75">
                  <c:v>4Q98</c:v>
                </c:pt>
                <c:pt idx="76">
                  <c:v>1Q99</c:v>
                </c:pt>
                <c:pt idx="77">
                  <c:v>2Q99</c:v>
                </c:pt>
                <c:pt idx="78">
                  <c:v>3Q99</c:v>
                </c:pt>
                <c:pt idx="79">
                  <c:v>4Q99</c:v>
                </c:pt>
                <c:pt idx="80">
                  <c:v>1Q00</c:v>
                </c:pt>
                <c:pt idx="81">
                  <c:v>2Q00</c:v>
                </c:pt>
                <c:pt idx="82">
                  <c:v>3Q00</c:v>
                </c:pt>
                <c:pt idx="83">
                  <c:v>4Q00</c:v>
                </c:pt>
                <c:pt idx="84">
                  <c:v>1Q01</c:v>
                </c:pt>
                <c:pt idx="85">
                  <c:v>2Q01</c:v>
                </c:pt>
                <c:pt idx="86">
                  <c:v>3Q01</c:v>
                </c:pt>
                <c:pt idx="87">
                  <c:v>4Q01</c:v>
                </c:pt>
                <c:pt idx="88">
                  <c:v>1Q02</c:v>
                </c:pt>
                <c:pt idx="89">
                  <c:v>2Q02</c:v>
                </c:pt>
                <c:pt idx="90">
                  <c:v>3Q02</c:v>
                </c:pt>
                <c:pt idx="91">
                  <c:v>4Q02</c:v>
                </c:pt>
                <c:pt idx="92">
                  <c:v>1Q03</c:v>
                </c:pt>
                <c:pt idx="93">
                  <c:v>2Q03</c:v>
                </c:pt>
                <c:pt idx="94">
                  <c:v>3Q03</c:v>
                </c:pt>
                <c:pt idx="95">
                  <c:v>4Q03</c:v>
                </c:pt>
                <c:pt idx="96">
                  <c:v>1Q04</c:v>
                </c:pt>
                <c:pt idx="97">
                  <c:v>2Q04</c:v>
                </c:pt>
                <c:pt idx="98">
                  <c:v>3Q04</c:v>
                </c:pt>
                <c:pt idx="99">
                  <c:v>4Q04</c:v>
                </c:pt>
                <c:pt idx="100">
                  <c:v>1Q05</c:v>
                </c:pt>
                <c:pt idx="101">
                  <c:v>2Q05</c:v>
                </c:pt>
                <c:pt idx="102">
                  <c:v>3Q05</c:v>
                </c:pt>
                <c:pt idx="103">
                  <c:v>4Q05</c:v>
                </c:pt>
                <c:pt idx="104">
                  <c:v>1Q06</c:v>
                </c:pt>
                <c:pt idx="105">
                  <c:v>2Q06</c:v>
                </c:pt>
                <c:pt idx="106">
                  <c:v>3Q06</c:v>
                </c:pt>
                <c:pt idx="107">
                  <c:v>4Q06</c:v>
                </c:pt>
                <c:pt idx="108">
                  <c:v>1Q07</c:v>
                </c:pt>
                <c:pt idx="109">
                  <c:v>2Q07</c:v>
                </c:pt>
                <c:pt idx="110">
                  <c:v>3Q07</c:v>
                </c:pt>
              </c:strCache>
            </c:strRef>
          </c:cat>
          <c:val>
            <c:numRef>
              <c:f>Data!$C$5:$C$116</c:f>
              <c:numCache>
                <c:ptCount val="112"/>
                <c:pt idx="0">
                  <c:v>100</c:v>
                </c:pt>
                <c:pt idx="1">
                  <c:v>96.2895061728395</c:v>
                </c:pt>
                <c:pt idx="2">
                  <c:v>94.86519951632407</c:v>
                </c:pt>
                <c:pt idx="3">
                  <c:v>94.32332547169811</c:v>
                </c:pt>
                <c:pt idx="4">
                  <c:v>92.13487356321839</c:v>
                </c:pt>
                <c:pt idx="5">
                  <c:v>91.92799102132436</c:v>
                </c:pt>
                <c:pt idx="6">
                  <c:v>90.88840611353713</c:v>
                </c:pt>
                <c:pt idx="7">
                  <c:v>89.20344753747322</c:v>
                </c:pt>
                <c:pt idx="8">
                  <c:v>88.07158006362673</c:v>
                </c:pt>
                <c:pt idx="9">
                  <c:v>89.9167966280295</c:v>
                </c:pt>
                <c:pt idx="10">
                  <c:v>87.1918564102564</c:v>
                </c:pt>
                <c:pt idx="11">
                  <c:v>86.1821181262729</c:v>
                </c:pt>
                <c:pt idx="12">
                  <c:v>87.03576687116565</c:v>
                </c:pt>
                <c:pt idx="13">
                  <c:v>89.34375253549696</c:v>
                </c:pt>
                <c:pt idx="14">
                  <c:v>91.10932932932931</c:v>
                </c:pt>
                <c:pt idx="15">
                  <c:v>92.8670099009901</c:v>
                </c:pt>
                <c:pt idx="16">
                  <c:v>94.02423945044161</c:v>
                </c:pt>
                <c:pt idx="17">
                  <c:v>98.28003879728419</c:v>
                </c:pt>
                <c:pt idx="18">
                  <c:v>100.51221902017292</c:v>
                </c:pt>
                <c:pt idx="19">
                  <c:v>101.22127255460587</c:v>
                </c:pt>
                <c:pt idx="20">
                  <c:v>104.26674881516587</c:v>
                </c:pt>
                <c:pt idx="21">
                  <c:v>107.46443405051448</c:v>
                </c:pt>
                <c:pt idx="22">
                  <c:v>111.1717254174397</c:v>
                </c:pt>
                <c:pt idx="23">
                  <c:v>115.09676172953081</c:v>
                </c:pt>
                <c:pt idx="24">
                  <c:v>118.4533394160584</c:v>
                </c:pt>
                <c:pt idx="25">
                  <c:v>126.56469613259668</c:v>
                </c:pt>
                <c:pt idx="26">
                  <c:v>133.4607488584475</c:v>
                </c:pt>
                <c:pt idx="27">
                  <c:v>139.51804170444242</c:v>
                </c:pt>
                <c:pt idx="28">
                  <c:v>145.90298561151076</c:v>
                </c:pt>
                <c:pt idx="29">
                  <c:v>151.4649334516415</c:v>
                </c:pt>
                <c:pt idx="30">
                  <c:v>155.96233743409488</c:v>
                </c:pt>
                <c:pt idx="31">
                  <c:v>157.26666088464876</c:v>
                </c:pt>
                <c:pt idx="32">
                  <c:v>160.1388936905791</c:v>
                </c:pt>
                <c:pt idx="33">
                  <c:v>162.43656703672073</c:v>
                </c:pt>
                <c:pt idx="34">
                  <c:v>160.74727426160337</c:v>
                </c:pt>
                <c:pt idx="35">
                  <c:v>158.04662229617304</c:v>
                </c:pt>
                <c:pt idx="36">
                  <c:v>156.5829397192403</c:v>
                </c:pt>
                <c:pt idx="37">
                  <c:v>153.57125913891147</c:v>
                </c:pt>
                <c:pt idx="38">
                  <c:v>153.06086816720256</c:v>
                </c:pt>
                <c:pt idx="39">
                  <c:v>151.92679936305734</c:v>
                </c:pt>
                <c:pt idx="40">
                  <c:v>147.89938775510203</c:v>
                </c:pt>
                <c:pt idx="41">
                  <c:v>143.09405740884407</c:v>
                </c:pt>
                <c:pt idx="42">
                  <c:v>139.62236196319017</c:v>
                </c:pt>
                <c:pt idx="43">
                  <c:v>134.1540074906367</c:v>
                </c:pt>
                <c:pt idx="44">
                  <c:v>132.4334026745914</c:v>
                </c:pt>
                <c:pt idx="45">
                  <c:v>130.80988165680472</c:v>
                </c:pt>
                <c:pt idx="46">
                  <c:v>129.16970631424377</c:v>
                </c:pt>
                <c:pt idx="47">
                  <c:v>129.5590829694323</c:v>
                </c:pt>
                <c:pt idx="48">
                  <c:v>129.78121650977553</c:v>
                </c:pt>
                <c:pt idx="49">
                  <c:v>127.480458781362</c:v>
                </c:pt>
                <c:pt idx="50">
                  <c:v>127.58646263345194</c:v>
                </c:pt>
                <c:pt idx="51">
                  <c:v>127.13551480959096</c:v>
                </c:pt>
                <c:pt idx="52">
                  <c:v>126.35134642356243</c:v>
                </c:pt>
                <c:pt idx="53">
                  <c:v>126.036</c:v>
                </c:pt>
                <c:pt idx="54">
                  <c:v>125.95087257617728</c:v>
                </c:pt>
                <c:pt idx="55">
                  <c:v>125.59066575154426</c:v>
                </c:pt>
                <c:pt idx="56">
                  <c:v>125.45915184678523</c:v>
                </c:pt>
                <c:pt idx="57">
                  <c:v>123.3135278154681</c:v>
                </c:pt>
                <c:pt idx="58">
                  <c:v>121.3082345013477</c:v>
                </c:pt>
                <c:pt idx="59">
                  <c:v>118.97935785953176</c:v>
                </c:pt>
                <c:pt idx="60">
                  <c:v>117.92678642714569</c:v>
                </c:pt>
                <c:pt idx="61">
                  <c:v>118.12897959183671</c:v>
                </c:pt>
                <c:pt idx="62">
                  <c:v>119.75078032786887</c:v>
                </c:pt>
                <c:pt idx="63">
                  <c:v>119.07398828887443</c:v>
                </c:pt>
                <c:pt idx="64">
                  <c:v>120.24735751295336</c:v>
                </c:pt>
                <c:pt idx="65">
                  <c:v>117.63579014715292</c:v>
                </c:pt>
                <c:pt idx="66">
                  <c:v>116.76442038216558</c:v>
                </c:pt>
                <c:pt idx="67">
                  <c:v>115.77111813013265</c:v>
                </c:pt>
                <c:pt idx="68">
                  <c:v>116.1425392834695</c:v>
                </c:pt>
                <c:pt idx="69">
                  <c:v>115.7772784019975</c:v>
                </c:pt>
                <c:pt idx="70">
                  <c:v>116.94721495327103</c:v>
                </c:pt>
                <c:pt idx="71">
                  <c:v>117.35475247524754</c:v>
                </c:pt>
                <c:pt idx="72">
                  <c:v>119.57898514851485</c:v>
                </c:pt>
                <c:pt idx="73">
                  <c:v>119.19917538461537</c:v>
                </c:pt>
                <c:pt idx="74">
                  <c:v>119.82725490196081</c:v>
                </c:pt>
                <c:pt idx="75">
                  <c:v>120.28164634146343</c:v>
                </c:pt>
                <c:pt idx="76">
                  <c:v>121.48732805842968</c:v>
                </c:pt>
                <c:pt idx="77">
                  <c:v>121.61048134777378</c:v>
                </c:pt>
                <c:pt idx="78">
                  <c:v>124.14863827234554</c:v>
                </c:pt>
                <c:pt idx="79">
                  <c:v>124.38286563614746</c:v>
                </c:pt>
                <c:pt idx="80">
                  <c:v>127.0472156398104</c:v>
                </c:pt>
                <c:pt idx="81">
                  <c:v>128.1588091068301</c:v>
                </c:pt>
                <c:pt idx="82">
                  <c:v>130.64817129629628</c:v>
                </c:pt>
                <c:pt idx="83">
                  <c:v>131.8754712643678</c:v>
                </c:pt>
                <c:pt idx="84">
                  <c:v>134.2061107938321</c:v>
                </c:pt>
                <c:pt idx="85">
                  <c:v>136.6007914075749</c:v>
                </c:pt>
                <c:pt idx="86">
                  <c:v>139.96548732394365</c:v>
                </c:pt>
                <c:pt idx="87">
                  <c:v>142.71505908835118</c:v>
                </c:pt>
                <c:pt idx="88">
                  <c:v>147.32798418972334</c:v>
                </c:pt>
                <c:pt idx="89">
                  <c:v>150.32967741935482</c:v>
                </c:pt>
                <c:pt idx="90">
                  <c:v>155.0773014991671</c:v>
                </c:pt>
                <c:pt idx="91">
                  <c:v>157.65979040264753</c:v>
                </c:pt>
                <c:pt idx="92">
                  <c:v>160.250016510732</c:v>
                </c:pt>
                <c:pt idx="93">
                  <c:v>161.02652883569095</c:v>
                </c:pt>
                <c:pt idx="94">
                  <c:v>165.76603588907014</c:v>
                </c:pt>
                <c:pt idx="95">
                  <c:v>173.29634594594594</c:v>
                </c:pt>
                <c:pt idx="96">
                  <c:v>176.58331533477323</c:v>
                </c:pt>
                <c:pt idx="97">
                  <c:v>179.42418085106382</c:v>
                </c:pt>
                <c:pt idx="98">
                  <c:v>189.84185850052796</c:v>
                </c:pt>
                <c:pt idx="99">
                  <c:v>193.36295442640122</c:v>
                </c:pt>
                <c:pt idx="100">
                  <c:v>199.5506764551652</c:v>
                </c:pt>
                <c:pt idx="101">
                  <c:v>203.80321685508736</c:v>
                </c:pt>
                <c:pt idx="102">
                  <c:v>210.77270214943707</c:v>
                </c:pt>
                <c:pt idx="103">
                  <c:v>214.1062248995984</c:v>
                </c:pt>
                <c:pt idx="104">
                  <c:v>219.90760463943516</c:v>
                </c:pt>
                <c:pt idx="105">
                  <c:v>219.94812903225804</c:v>
                </c:pt>
                <c:pt idx="106">
                  <c:v>219.87388697788694</c:v>
                </c:pt>
                <c:pt idx="107">
                  <c:v>223.78487611496533</c:v>
                </c:pt>
                <c:pt idx="108">
                  <c:v>224.18388862540513</c:v>
                </c:pt>
                <c:pt idx="109">
                  <c:v>218.98400472213888</c:v>
                </c:pt>
                <c:pt idx="110">
                  <c:v>216.66451591222233</c:v>
                </c:pt>
              </c:numCache>
            </c:numRef>
          </c:val>
          <c:smooth val="0"/>
        </c:ser>
        <c:axId val="33568657"/>
        <c:axId val="34934258"/>
      </c:lineChart>
      <c:catAx>
        <c:axId val="3356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934258"/>
        <c:crosses val="autoZero"/>
        <c:auto val="1"/>
        <c:lblOffset val="100"/>
        <c:noMultiLvlLbl val="0"/>
      </c:catAx>
      <c:valAx>
        <c:axId val="34934258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3568657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1875"/>
          <c:y val="0.2465"/>
          <c:w val="0.126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17</xdr:row>
      <xdr:rowOff>0</xdr:rowOff>
    </xdr:from>
    <xdr:to>
      <xdr:col>11</xdr:col>
      <xdr:colOff>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600075" y="2752725"/>
        <a:ext cx="61055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workbookViewId="0" topLeftCell="A1">
      <selection activeCell="A1" sqref="A1"/>
    </sheetView>
  </sheetViews>
  <sheetFormatPr defaultColWidth="9.140625" defaultRowHeight="12.75"/>
  <sheetData>
    <row r="2" spans="2:6" s="1" customFormat="1" ht="12.75">
      <c r="B2" s="1" t="s">
        <v>114</v>
      </c>
      <c r="F2" s="1" t="s">
        <v>114</v>
      </c>
    </row>
    <row r="3" spans="2:11" s="1" customFormat="1" ht="12.75">
      <c r="B3" s="1" t="s">
        <v>110</v>
      </c>
      <c r="C3" s="3" t="s">
        <v>133</v>
      </c>
      <c r="D3" s="3" t="s">
        <v>127</v>
      </c>
      <c r="F3" s="4" t="s">
        <v>110</v>
      </c>
      <c r="G3" s="3"/>
      <c r="H3" s="3"/>
      <c r="I3" s="3" t="s">
        <v>123</v>
      </c>
      <c r="J3" s="3" t="s">
        <v>111</v>
      </c>
      <c r="K3" s="4" t="s">
        <v>134</v>
      </c>
    </row>
    <row r="4" spans="2:11" s="1" customFormat="1" ht="12.75">
      <c r="B4" s="1" t="s">
        <v>115</v>
      </c>
      <c r="C4" s="8">
        <f>VLOOKUP($B4,Data!$B$5:$I$114,4,FALSE)</f>
        <v>29311</v>
      </c>
      <c r="D4" s="5">
        <f>VLOOKUP($B4,Data!$B$5:$I$114,5,FALSE)</f>
        <v>100</v>
      </c>
      <c r="F4" s="1" t="s">
        <v>135</v>
      </c>
      <c r="H4" s="3" t="s">
        <v>124</v>
      </c>
      <c r="I4" s="5">
        <f>(C5-C4)/365</f>
        <v>9.758904109589041</v>
      </c>
      <c r="J4" s="6">
        <f>(D5/D4)^(1/((C5-C4)/365))-1</f>
        <v>0.09629407847715865</v>
      </c>
      <c r="K4" s="7">
        <f>D5/D4-1</f>
        <v>1.4527</v>
      </c>
    </row>
    <row r="5" spans="2:11" s="1" customFormat="1" ht="12.75">
      <c r="B5" s="1" t="s">
        <v>116</v>
      </c>
      <c r="C5" s="8">
        <f>VLOOKUP($B5,Data!$B$5:$I$114,4,FALSE)</f>
        <v>32873</v>
      </c>
      <c r="D5" s="5">
        <f>VLOOKUP($B5,Data!$B$5:$I$114,5,FALSE)</f>
        <v>245.27</v>
      </c>
      <c r="F5" s="1" t="s">
        <v>136</v>
      </c>
      <c r="H5" s="3" t="s">
        <v>125</v>
      </c>
      <c r="I5" s="5">
        <f>(C6-C5)/365</f>
        <v>1.747945205479452</v>
      </c>
      <c r="J5" s="6">
        <f>(D6/D5)^(1/((C6-C5)/365))-1</f>
        <v>-0.04541913110894691</v>
      </c>
      <c r="K5" s="7">
        <f>D6/D5-1</f>
        <v>-0.07803644962694178</v>
      </c>
    </row>
    <row r="6" spans="2:11" s="1" customFormat="1" ht="12.75">
      <c r="B6" s="1" t="s">
        <v>117</v>
      </c>
      <c r="C6" s="8">
        <f>VLOOKUP($B6,Data!$B$5:$I$114,4,FALSE)</f>
        <v>33511</v>
      </c>
      <c r="D6" s="5">
        <f>VLOOKUP($B6,Data!$B$5:$I$114,5,FALSE)</f>
        <v>226.13</v>
      </c>
      <c r="F6" s="1" t="s">
        <v>137</v>
      </c>
      <c r="H6" s="3" t="s">
        <v>124</v>
      </c>
      <c r="I6" s="5">
        <f>(C7-C6)/365</f>
        <v>15.509589041095891</v>
      </c>
      <c r="J6" s="6">
        <f>(D7/D6)^(1/((C7-C6)/365))-1</f>
        <v>0.06299864721329129</v>
      </c>
      <c r="K6" s="7">
        <f>D7/D6-1</f>
        <v>1.5793570070313536</v>
      </c>
    </row>
    <row r="7" spans="2:11" s="1" customFormat="1" ht="12.75">
      <c r="B7" s="1" t="s">
        <v>118</v>
      </c>
      <c r="C7" s="8">
        <f>VLOOKUP($B7,Data!$B$5:$I$114,4,FALSE)</f>
        <v>39172</v>
      </c>
      <c r="D7" s="5">
        <f>VLOOKUP($B7,Data!$B$5:$I$114,5,FALSE)</f>
        <v>583.27</v>
      </c>
      <c r="F7" s="1" t="s">
        <v>122</v>
      </c>
      <c r="H7" s="3" t="s">
        <v>126</v>
      </c>
      <c r="I7" s="5">
        <f>(C6-C4)/365</f>
        <v>11.506849315068493</v>
      </c>
      <c r="J7" s="6">
        <f>(D6/D4)^(1/((C6-C4)/365))-1</f>
        <v>0.0734835988918261</v>
      </c>
      <c r="K7" s="7">
        <f>D6/D4-1</f>
        <v>1.2612999999999999</v>
      </c>
    </row>
    <row r="8" spans="3:11" s="1" customFormat="1" ht="12.75">
      <c r="C8" s="5"/>
      <c r="D8" s="3"/>
      <c r="F8" s="1" t="s">
        <v>121</v>
      </c>
      <c r="H8" s="3" t="s">
        <v>126</v>
      </c>
      <c r="I8" s="5">
        <f>(C7-C5)/365</f>
        <v>17.257534246575343</v>
      </c>
      <c r="J8" s="6">
        <f>(D7/D5)^(1/((C7-C5)/365))-1</f>
        <v>0.05147907687359399</v>
      </c>
      <c r="K8" s="7">
        <f>D7/D5-1</f>
        <v>1.378073143882252</v>
      </c>
    </row>
    <row r="9" spans="3:11" s="1" customFormat="1" ht="12.75">
      <c r="C9" s="5"/>
      <c r="D9" s="3"/>
      <c r="H9" s="3"/>
      <c r="I9" s="5"/>
      <c r="J9" s="6"/>
      <c r="K9" s="7"/>
    </row>
    <row r="10" spans="2:11" s="1" customFormat="1" ht="12.75">
      <c r="B10" s="1" t="s">
        <v>119</v>
      </c>
      <c r="C10" s="3"/>
      <c r="D10" s="3"/>
      <c r="F10" s="2" t="s">
        <v>119</v>
      </c>
      <c r="G10" s="2"/>
      <c r="H10" s="3"/>
      <c r="I10" s="3"/>
      <c r="J10" s="3"/>
      <c r="K10" s="3"/>
    </row>
    <row r="11" spans="2:11" s="1" customFormat="1" ht="12.75">
      <c r="B11" s="1" t="s">
        <v>110</v>
      </c>
      <c r="C11" s="3" t="s">
        <v>133</v>
      </c>
      <c r="D11" s="3" t="s">
        <v>127</v>
      </c>
      <c r="F11" s="4" t="s">
        <v>110</v>
      </c>
      <c r="H11" s="3"/>
      <c r="I11" s="3" t="s">
        <v>123</v>
      </c>
      <c r="J11" s="3" t="s">
        <v>111</v>
      </c>
      <c r="K11" s="4" t="s">
        <v>134</v>
      </c>
    </row>
    <row r="12" spans="2:11" s="1" customFormat="1" ht="12.75">
      <c r="B12" s="1" t="s">
        <v>115</v>
      </c>
      <c r="C12" s="8">
        <f>VLOOKUP($B12,Data!$A$5:$I$114,5,FALSE)</f>
        <v>30316</v>
      </c>
      <c r="D12" s="5">
        <f>VLOOKUP($B12,Data!$A$5:$I$114,3,FALSE)</f>
        <v>86.1821181262729</v>
      </c>
      <c r="F12" s="1" t="s">
        <v>135</v>
      </c>
      <c r="H12" s="3" t="s">
        <v>124</v>
      </c>
      <c r="I12" s="5">
        <f>(C13-C12)/365</f>
        <v>5.501369863013698</v>
      </c>
      <c r="J12" s="6">
        <f>(D13/D12)^(1/((C13-C12)/365))-1</f>
        <v>0.12211151093665928</v>
      </c>
      <c r="K12" s="7">
        <f>D13/D12-1</f>
        <v>0.8848059268944959</v>
      </c>
    </row>
    <row r="13" spans="2:11" s="1" customFormat="1" ht="12.75">
      <c r="B13" s="1" t="s">
        <v>116</v>
      </c>
      <c r="C13" s="8">
        <f>VLOOKUP($B13,Data!$A$5:$I$114,5,FALSE)</f>
        <v>32324</v>
      </c>
      <c r="D13" s="5">
        <f>VLOOKUP($B13,Data!$A$5:$I$114,3,FALSE)</f>
        <v>162.43656703672073</v>
      </c>
      <c r="F13" s="1" t="s">
        <v>136</v>
      </c>
      <c r="H13" s="3" t="s">
        <v>125</v>
      </c>
      <c r="I13" s="5">
        <f>(C14-C13)/365</f>
        <v>8.509589041095891</v>
      </c>
      <c r="J13" s="6">
        <f>(D14/D13)^(1/((C14-C13)/365))-1</f>
        <v>-0.039017345092748124</v>
      </c>
      <c r="K13" s="7">
        <f>D14/D13-1</f>
        <v>-0.28728413655798823</v>
      </c>
    </row>
    <row r="14" spans="2:11" s="1" customFormat="1" ht="12.75">
      <c r="B14" s="1" t="s">
        <v>117</v>
      </c>
      <c r="C14" s="8">
        <f>VLOOKUP($B14,Data!$A$5:$I$114,5,FALSE)</f>
        <v>35430</v>
      </c>
      <c r="D14" s="5">
        <f>VLOOKUP($B14,Data!$A$5:$I$114,3,FALSE)</f>
        <v>115.77111813013265</v>
      </c>
      <c r="F14" s="1" t="s">
        <v>137</v>
      </c>
      <c r="H14" s="3" t="s">
        <v>124</v>
      </c>
      <c r="I14" s="5">
        <f>(C15-C14)/365</f>
        <v>10.252054794520548</v>
      </c>
      <c r="J14" s="6">
        <f>(D15/D14)^(1/((C15-C14)/365))-1</f>
        <v>0.06658333771058733</v>
      </c>
      <c r="K14" s="7">
        <f>D15/D14-1</f>
        <v>0.9364405582868345</v>
      </c>
    </row>
    <row r="15" spans="2:11" s="1" customFormat="1" ht="12.75">
      <c r="B15" s="1" t="s">
        <v>118</v>
      </c>
      <c r="C15" s="8">
        <f>VLOOKUP($B15,Data!$A$5:$I$114,5,FALSE)</f>
        <v>39172</v>
      </c>
      <c r="D15" s="5">
        <f>VLOOKUP($B15,Data!$A$5:$I$114,3,FALSE)</f>
        <v>224.18388862540513</v>
      </c>
      <c r="F15" s="1" t="s">
        <v>122</v>
      </c>
      <c r="H15" s="3" t="s">
        <v>126</v>
      </c>
      <c r="I15" s="5">
        <f>(C14-C12)/365</f>
        <v>14.01095890410959</v>
      </c>
      <c r="J15" s="6">
        <f>(D14/D12)^(1/((C14-C12)/365))-1</f>
        <v>0.021289276097631316</v>
      </c>
      <c r="K15" s="7">
        <f>D14/D12-1</f>
        <v>0.3433310836072321</v>
      </c>
    </row>
    <row r="16" spans="2:11" ht="12.75">
      <c r="B16" s="1"/>
      <c r="C16" s="1"/>
      <c r="D16" s="1"/>
      <c r="E16" s="1"/>
      <c r="F16" s="1" t="s">
        <v>121</v>
      </c>
      <c r="G16" s="1"/>
      <c r="H16" s="3" t="s">
        <v>126</v>
      </c>
      <c r="I16" s="5">
        <f>(C15-C13)/365</f>
        <v>18.76164383561644</v>
      </c>
      <c r="J16" s="6">
        <f>(D15/D13)^(1/((C15-C13)/365))-1</f>
        <v>0.017320510289782876</v>
      </c>
      <c r="K16" s="7">
        <f>D15/D13-1</f>
        <v>0.3801319045035325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9.140625" style="3" customWidth="1"/>
    <col min="2" max="2" width="9.140625" style="9" customWidth="1"/>
    <col min="3" max="3" width="9.140625" style="14" customWidth="1"/>
    <col min="4" max="4" width="9.140625" style="3" customWidth="1"/>
    <col min="5" max="5" width="9.140625" style="8" customWidth="1"/>
    <col min="6" max="6" width="9.140625" style="15" customWidth="1"/>
    <col min="7" max="9" width="9.140625" style="9" customWidth="1"/>
    <col min="10" max="11" width="9.140625" style="11" customWidth="1"/>
    <col min="12" max="16384" width="9.140625" style="3" customWidth="1"/>
  </cols>
  <sheetData>
    <row r="1" spans="1:117" ht="12.75" customHeight="1">
      <c r="A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</row>
    <row r="2" spans="3:9" ht="12.75" customHeight="1">
      <c r="C2" s="14" t="s">
        <v>119</v>
      </c>
      <c r="F2" s="15" t="s">
        <v>114</v>
      </c>
      <c r="G2" s="9" t="s">
        <v>128</v>
      </c>
      <c r="I2" s="9" t="s">
        <v>120</v>
      </c>
    </row>
    <row r="3" spans="1:10" ht="12.75" customHeight="1">
      <c r="A3" s="3" t="s">
        <v>119</v>
      </c>
      <c r="B3" s="9" t="s">
        <v>114</v>
      </c>
      <c r="C3" s="14" t="s">
        <v>127</v>
      </c>
      <c r="D3" s="3" t="s">
        <v>133</v>
      </c>
      <c r="E3" s="8" t="s">
        <v>133</v>
      </c>
      <c r="F3" s="15" t="s">
        <v>127</v>
      </c>
      <c r="G3" s="9" t="s">
        <v>129</v>
      </c>
      <c r="H3" s="9" t="s">
        <v>120</v>
      </c>
      <c r="I3" s="9" t="s">
        <v>130</v>
      </c>
      <c r="J3" s="3"/>
    </row>
    <row r="4" ht="12.75" customHeight="1">
      <c r="J4" s="3"/>
    </row>
    <row r="5" spans="2:10" ht="12.75" customHeight="1">
      <c r="B5" s="9" t="s">
        <v>115</v>
      </c>
      <c r="C5" s="14">
        <f aca="true" t="shared" si="0" ref="C5:C36">100*(F5/H5)/($F$5/$H$5)</f>
        <v>100</v>
      </c>
      <c r="D5" s="3" t="s">
        <v>0</v>
      </c>
      <c r="E5" s="8">
        <v>29311</v>
      </c>
      <c r="F5" s="15">
        <v>100</v>
      </c>
      <c r="G5" s="9" t="s">
        <v>131</v>
      </c>
      <c r="H5" s="9">
        <v>77.8</v>
      </c>
      <c r="I5" s="9" t="s">
        <v>132</v>
      </c>
      <c r="J5" s="3"/>
    </row>
    <row r="6" spans="3:10" ht="12.75" customHeight="1">
      <c r="C6" s="14">
        <f t="shared" si="0"/>
        <v>96.2895061728395</v>
      </c>
      <c r="D6" s="3" t="s">
        <v>1</v>
      </c>
      <c r="E6" s="8">
        <v>29402</v>
      </c>
      <c r="F6" s="15">
        <v>100.25</v>
      </c>
      <c r="G6" s="9" t="s">
        <v>131</v>
      </c>
      <c r="H6" s="9">
        <v>81</v>
      </c>
      <c r="I6" s="9" t="s">
        <v>132</v>
      </c>
      <c r="J6" s="3"/>
    </row>
    <row r="7" spans="3:10" ht="12.75" customHeight="1">
      <c r="C7" s="14">
        <f t="shared" si="0"/>
        <v>94.86519951632407</v>
      </c>
      <c r="D7" s="3" t="s">
        <v>2</v>
      </c>
      <c r="E7" s="8">
        <v>29494</v>
      </c>
      <c r="F7" s="15">
        <v>100.84</v>
      </c>
      <c r="G7" s="9" t="s">
        <v>131</v>
      </c>
      <c r="H7" s="9">
        <v>82.7</v>
      </c>
      <c r="I7" s="9" t="s">
        <v>132</v>
      </c>
      <c r="J7" s="3"/>
    </row>
    <row r="8" spans="3:10" ht="12.75" customHeight="1">
      <c r="C8" s="14">
        <f>100*(F8/H8)/($F$5/$H$5)</f>
        <v>94.32332547169811</v>
      </c>
      <c r="D8" s="3" t="s">
        <v>3</v>
      </c>
      <c r="E8" s="8">
        <v>29586</v>
      </c>
      <c r="F8" s="15">
        <v>102.81</v>
      </c>
      <c r="G8" s="9" t="s">
        <v>131</v>
      </c>
      <c r="H8" s="9">
        <v>84.8</v>
      </c>
      <c r="I8" s="9" t="s">
        <v>132</v>
      </c>
      <c r="J8" s="3"/>
    </row>
    <row r="9" spans="3:10" ht="12.75" customHeight="1">
      <c r="C9" s="14">
        <f t="shared" si="0"/>
        <v>92.13487356321839</v>
      </c>
      <c r="D9" s="3" t="s">
        <v>4</v>
      </c>
      <c r="E9" s="8">
        <v>29676</v>
      </c>
      <c r="F9" s="15">
        <v>103.03</v>
      </c>
      <c r="G9" s="9" t="s">
        <v>131</v>
      </c>
      <c r="H9" s="9">
        <v>87</v>
      </c>
      <c r="I9" s="9" t="s">
        <v>132</v>
      </c>
      <c r="J9" s="3"/>
    </row>
    <row r="10" spans="3:10" ht="12.75" customHeight="1">
      <c r="C10" s="14">
        <f t="shared" si="0"/>
        <v>91.92799102132436</v>
      </c>
      <c r="D10" s="3" t="s">
        <v>5</v>
      </c>
      <c r="E10" s="8">
        <v>29767</v>
      </c>
      <c r="F10" s="15">
        <v>105.28</v>
      </c>
      <c r="G10" s="9" t="s">
        <v>131</v>
      </c>
      <c r="H10" s="9">
        <v>89.1</v>
      </c>
      <c r="I10" s="9" t="s">
        <v>132</v>
      </c>
      <c r="J10" s="3"/>
    </row>
    <row r="11" spans="3:10" ht="12.75" customHeight="1">
      <c r="C11" s="14">
        <f t="shared" si="0"/>
        <v>90.88840611353713</v>
      </c>
      <c r="D11" s="3" t="s">
        <v>6</v>
      </c>
      <c r="E11" s="8">
        <v>29859</v>
      </c>
      <c r="F11" s="15">
        <v>107.01</v>
      </c>
      <c r="G11" s="9" t="s">
        <v>131</v>
      </c>
      <c r="H11" s="9">
        <v>91.6</v>
      </c>
      <c r="I11" s="9" t="s">
        <v>132</v>
      </c>
      <c r="J11" s="3"/>
    </row>
    <row r="12" spans="3:10" ht="12.75" customHeight="1">
      <c r="C12" s="14">
        <f t="shared" si="0"/>
        <v>89.20344753747322</v>
      </c>
      <c r="D12" s="3" t="s">
        <v>7</v>
      </c>
      <c r="E12" s="8">
        <v>29951</v>
      </c>
      <c r="F12" s="15">
        <v>107.09</v>
      </c>
      <c r="G12" s="9" t="s">
        <v>131</v>
      </c>
      <c r="H12" s="9">
        <v>93.4</v>
      </c>
      <c r="I12" s="9" t="s">
        <v>132</v>
      </c>
      <c r="J12" s="3"/>
    </row>
    <row r="13" spans="3:10" ht="12.75" customHeight="1">
      <c r="C13" s="14">
        <f t="shared" si="0"/>
        <v>88.07158006362673</v>
      </c>
      <c r="D13" s="3" t="s">
        <v>8</v>
      </c>
      <c r="E13" s="8">
        <v>30041</v>
      </c>
      <c r="F13" s="15">
        <v>106.75</v>
      </c>
      <c r="G13" s="9" t="s">
        <v>131</v>
      </c>
      <c r="H13" s="9">
        <v>94.3</v>
      </c>
      <c r="I13" s="9" t="s">
        <v>132</v>
      </c>
      <c r="J13" s="3"/>
    </row>
    <row r="14" spans="3:10" ht="12.75" customHeight="1">
      <c r="C14" s="14">
        <f t="shared" si="0"/>
        <v>89.9167966280295</v>
      </c>
      <c r="D14" s="3" t="s">
        <v>9</v>
      </c>
      <c r="E14" s="8">
        <v>30132</v>
      </c>
      <c r="F14" s="15">
        <v>109.68</v>
      </c>
      <c r="G14" s="9" t="s">
        <v>131</v>
      </c>
      <c r="H14" s="9">
        <v>94.9</v>
      </c>
      <c r="I14" s="9" t="s">
        <v>132</v>
      </c>
      <c r="J14" s="3"/>
    </row>
    <row r="15" spans="3:10" ht="12.75" customHeight="1">
      <c r="C15" s="14">
        <f t="shared" si="0"/>
        <v>87.1918564102564</v>
      </c>
      <c r="D15" s="3" t="s">
        <v>10</v>
      </c>
      <c r="E15" s="8">
        <v>30224</v>
      </c>
      <c r="F15" s="15">
        <v>109.27</v>
      </c>
      <c r="G15" s="9" t="s">
        <v>131</v>
      </c>
      <c r="H15" s="9">
        <v>97.5</v>
      </c>
      <c r="I15" s="9" t="s">
        <v>132</v>
      </c>
      <c r="J15" s="3"/>
    </row>
    <row r="16" spans="1:10" ht="12.75" customHeight="1">
      <c r="A16" s="3" t="s">
        <v>115</v>
      </c>
      <c r="C16" s="14">
        <f t="shared" si="0"/>
        <v>86.1821181262729</v>
      </c>
      <c r="D16" s="3" t="s">
        <v>11</v>
      </c>
      <c r="E16" s="8">
        <v>30316</v>
      </c>
      <c r="F16" s="15">
        <v>108.78</v>
      </c>
      <c r="G16" s="9" t="s">
        <v>131</v>
      </c>
      <c r="H16" s="9">
        <v>98.2</v>
      </c>
      <c r="I16" s="9" t="s">
        <v>132</v>
      </c>
      <c r="J16" s="3"/>
    </row>
    <row r="17" spans="3:10" ht="12.75" customHeight="1">
      <c r="C17" s="14">
        <f t="shared" si="0"/>
        <v>87.03576687116565</v>
      </c>
      <c r="D17" s="3" t="s">
        <v>12</v>
      </c>
      <c r="E17" s="8">
        <v>30406</v>
      </c>
      <c r="F17" s="15">
        <v>109.41</v>
      </c>
      <c r="G17" s="9" t="s">
        <v>131</v>
      </c>
      <c r="H17" s="9">
        <v>97.8</v>
      </c>
      <c r="I17" s="9" t="s">
        <v>132</v>
      </c>
      <c r="J17" s="3"/>
    </row>
    <row r="18" spans="3:10" ht="12.75" customHeight="1">
      <c r="C18" s="14">
        <f t="shared" si="0"/>
        <v>89.34375253549696</v>
      </c>
      <c r="D18" s="3" t="s">
        <v>13</v>
      </c>
      <c r="E18" s="8">
        <v>30497</v>
      </c>
      <c r="F18" s="15">
        <v>113.23</v>
      </c>
      <c r="G18" s="9" t="s">
        <v>131</v>
      </c>
      <c r="H18" s="9">
        <v>98.6</v>
      </c>
      <c r="I18" s="9" t="s">
        <v>132</v>
      </c>
      <c r="J18" s="3"/>
    </row>
    <row r="19" spans="3:10" ht="12.75" customHeight="1">
      <c r="C19" s="14">
        <f t="shared" si="0"/>
        <v>91.10932932932931</v>
      </c>
      <c r="D19" s="3" t="s">
        <v>14</v>
      </c>
      <c r="E19" s="8">
        <v>30589</v>
      </c>
      <c r="F19" s="15">
        <v>116.99</v>
      </c>
      <c r="G19" s="9" t="s">
        <v>131</v>
      </c>
      <c r="H19" s="9">
        <v>99.9</v>
      </c>
      <c r="I19" s="9" t="s">
        <v>132</v>
      </c>
      <c r="J19" s="3"/>
    </row>
    <row r="20" spans="3:10" ht="12.75" customHeight="1">
      <c r="C20" s="14">
        <f t="shared" si="0"/>
        <v>92.8670099009901</v>
      </c>
      <c r="D20" s="3" t="s">
        <v>15</v>
      </c>
      <c r="E20" s="8">
        <v>30681</v>
      </c>
      <c r="F20" s="15">
        <v>120.56</v>
      </c>
      <c r="G20" s="9" t="s">
        <v>131</v>
      </c>
      <c r="H20" s="9">
        <v>101</v>
      </c>
      <c r="I20" s="9" t="s">
        <v>132</v>
      </c>
      <c r="J20" s="3"/>
    </row>
    <row r="21" spans="3:10" ht="12.75" customHeight="1">
      <c r="C21" s="14">
        <f t="shared" si="0"/>
        <v>94.02423945044161</v>
      </c>
      <c r="D21" s="3" t="s">
        <v>16</v>
      </c>
      <c r="E21" s="8">
        <v>30772</v>
      </c>
      <c r="F21" s="15">
        <v>123.15</v>
      </c>
      <c r="G21" s="9" t="s">
        <v>131</v>
      </c>
      <c r="H21" s="9">
        <v>101.9</v>
      </c>
      <c r="I21" s="9" t="s">
        <v>132</v>
      </c>
      <c r="J21" s="3"/>
    </row>
    <row r="22" spans="3:10" ht="12.75" customHeight="1">
      <c r="C22" s="14">
        <f t="shared" si="0"/>
        <v>98.28003879728419</v>
      </c>
      <c r="D22" s="3" t="s">
        <v>17</v>
      </c>
      <c r="E22" s="8">
        <v>30863</v>
      </c>
      <c r="F22" s="15">
        <v>130.24</v>
      </c>
      <c r="G22" s="9" t="s">
        <v>131</v>
      </c>
      <c r="H22" s="9">
        <v>103.1</v>
      </c>
      <c r="I22" s="9" t="s">
        <v>132</v>
      </c>
      <c r="J22" s="3"/>
    </row>
    <row r="23" spans="3:10" ht="12.75" customHeight="1">
      <c r="C23" s="14">
        <f t="shared" si="0"/>
        <v>100.51221902017292</v>
      </c>
      <c r="D23" s="3" t="s">
        <v>18</v>
      </c>
      <c r="E23" s="8">
        <v>30955</v>
      </c>
      <c r="F23" s="15">
        <v>134.49</v>
      </c>
      <c r="G23" s="9" t="s">
        <v>131</v>
      </c>
      <c r="H23" s="9">
        <v>104.1</v>
      </c>
      <c r="I23" s="9" t="s">
        <v>132</v>
      </c>
      <c r="J23" s="3"/>
    </row>
    <row r="24" spans="3:10" ht="12.75" customHeight="1">
      <c r="C24" s="14">
        <f t="shared" si="0"/>
        <v>101.22127255460587</v>
      </c>
      <c r="D24" s="3" t="s">
        <v>19</v>
      </c>
      <c r="E24" s="8">
        <v>31047</v>
      </c>
      <c r="F24" s="15">
        <v>137</v>
      </c>
      <c r="G24" s="9" t="s">
        <v>131</v>
      </c>
      <c r="H24" s="9">
        <v>105.3</v>
      </c>
      <c r="I24" s="9" t="s">
        <v>132</v>
      </c>
      <c r="J24" s="3"/>
    </row>
    <row r="25" spans="3:10" ht="12.75" customHeight="1">
      <c r="C25" s="14">
        <f t="shared" si="0"/>
        <v>104.26674881516587</v>
      </c>
      <c r="D25" s="3" t="s">
        <v>20</v>
      </c>
      <c r="E25" s="8">
        <v>31137</v>
      </c>
      <c r="F25" s="16">
        <v>141.39</v>
      </c>
      <c r="G25" s="9" t="s">
        <v>131</v>
      </c>
      <c r="H25" s="9">
        <v>105.5</v>
      </c>
      <c r="I25" s="9" t="s">
        <v>132</v>
      </c>
      <c r="J25" s="3"/>
    </row>
    <row r="26" spans="3:10" ht="12.75" customHeight="1">
      <c r="C26" s="14">
        <f t="shared" si="0"/>
        <v>107.46443405051448</v>
      </c>
      <c r="D26" s="3" t="s">
        <v>21</v>
      </c>
      <c r="E26" s="8">
        <v>31228</v>
      </c>
      <c r="F26" s="16">
        <v>147.66</v>
      </c>
      <c r="G26" s="9" t="s">
        <v>131</v>
      </c>
      <c r="H26" s="9">
        <v>106.9</v>
      </c>
      <c r="I26" s="9" t="s">
        <v>132</v>
      </c>
      <c r="J26" s="3"/>
    </row>
    <row r="27" spans="3:10" ht="12.75" customHeight="1">
      <c r="C27" s="14">
        <f t="shared" si="0"/>
        <v>111.1717254174397</v>
      </c>
      <c r="D27" s="3" t="s">
        <v>22</v>
      </c>
      <c r="E27" s="8">
        <v>31320</v>
      </c>
      <c r="F27" s="16">
        <v>154.04</v>
      </c>
      <c r="G27" s="9" t="s">
        <v>131</v>
      </c>
      <c r="H27" s="9">
        <v>107.8</v>
      </c>
      <c r="I27" s="9" t="s">
        <v>132</v>
      </c>
      <c r="J27" s="3"/>
    </row>
    <row r="28" spans="3:10" ht="12.75" customHeight="1">
      <c r="C28" s="14">
        <f t="shared" si="0"/>
        <v>115.09676172953081</v>
      </c>
      <c r="D28" s="3" t="s">
        <v>23</v>
      </c>
      <c r="E28" s="8">
        <v>31412</v>
      </c>
      <c r="F28" s="16">
        <v>160.81</v>
      </c>
      <c r="G28" s="9" t="s">
        <v>131</v>
      </c>
      <c r="H28" s="9">
        <v>108.7</v>
      </c>
      <c r="I28" s="9" t="s">
        <v>132</v>
      </c>
      <c r="J28" s="3"/>
    </row>
    <row r="29" spans="3:10" ht="12.75" customHeight="1">
      <c r="C29" s="14">
        <f t="shared" si="0"/>
        <v>118.4533394160584</v>
      </c>
      <c r="D29" s="3" t="s">
        <v>24</v>
      </c>
      <c r="E29" s="8">
        <v>31502</v>
      </c>
      <c r="F29" s="16">
        <v>166.87</v>
      </c>
      <c r="G29" s="9" t="s">
        <v>131</v>
      </c>
      <c r="H29" s="9">
        <v>109.6</v>
      </c>
      <c r="I29" s="9" t="s">
        <v>132</v>
      </c>
      <c r="J29" s="3"/>
    </row>
    <row r="30" spans="3:10" ht="12.75" customHeight="1">
      <c r="C30" s="14">
        <f t="shared" si="0"/>
        <v>126.56469613259668</v>
      </c>
      <c r="D30" s="3" t="s">
        <v>25</v>
      </c>
      <c r="E30" s="8">
        <v>31593</v>
      </c>
      <c r="F30" s="16">
        <v>176.67</v>
      </c>
      <c r="G30" s="9" t="s">
        <v>131</v>
      </c>
      <c r="H30" s="9">
        <v>108.6</v>
      </c>
      <c r="I30" s="9" t="s">
        <v>132</v>
      </c>
      <c r="J30" s="3"/>
    </row>
    <row r="31" spans="3:10" ht="12.75" customHeight="1">
      <c r="C31" s="14">
        <f t="shared" si="0"/>
        <v>133.4607488584475</v>
      </c>
      <c r="D31" s="3" t="s">
        <v>26</v>
      </c>
      <c r="E31" s="8">
        <v>31685</v>
      </c>
      <c r="F31" s="16">
        <v>187.84</v>
      </c>
      <c r="G31" s="9" t="s">
        <v>131</v>
      </c>
      <c r="H31" s="9">
        <v>109.5</v>
      </c>
      <c r="I31" s="9" t="s">
        <v>132</v>
      </c>
      <c r="J31" s="3"/>
    </row>
    <row r="32" spans="3:10" ht="12.75" customHeight="1">
      <c r="C32" s="14">
        <f t="shared" si="0"/>
        <v>139.51804170444242</v>
      </c>
      <c r="D32" s="3" t="s">
        <v>27</v>
      </c>
      <c r="E32" s="8">
        <v>31777</v>
      </c>
      <c r="F32" s="16">
        <v>197.8</v>
      </c>
      <c r="G32" s="9" t="s">
        <v>131</v>
      </c>
      <c r="H32" s="9">
        <v>110.3</v>
      </c>
      <c r="I32" s="9" t="s">
        <v>132</v>
      </c>
      <c r="J32" s="3"/>
    </row>
    <row r="33" spans="3:10" ht="12.75" customHeight="1">
      <c r="C33" s="14">
        <f t="shared" si="0"/>
        <v>145.90298561151076</v>
      </c>
      <c r="D33" s="3" t="s">
        <v>28</v>
      </c>
      <c r="E33" s="8">
        <v>31867</v>
      </c>
      <c r="F33" s="16">
        <v>208.54</v>
      </c>
      <c r="G33" s="9" t="s">
        <v>131</v>
      </c>
      <c r="H33" s="9">
        <v>111.2</v>
      </c>
      <c r="I33" s="9" t="s">
        <v>132</v>
      </c>
      <c r="J33" s="3"/>
    </row>
    <row r="34" spans="3:10" ht="12.75" customHeight="1">
      <c r="C34" s="14">
        <f t="shared" si="0"/>
        <v>151.4649334516415</v>
      </c>
      <c r="D34" s="3" t="s">
        <v>29</v>
      </c>
      <c r="E34" s="8">
        <v>31958</v>
      </c>
      <c r="F34" s="16">
        <v>219.41</v>
      </c>
      <c r="G34" s="9" t="s">
        <v>131</v>
      </c>
      <c r="H34" s="9">
        <v>112.7</v>
      </c>
      <c r="I34" s="9" t="s">
        <v>132</v>
      </c>
      <c r="J34" s="3"/>
    </row>
    <row r="35" spans="3:10" ht="12.75" customHeight="1">
      <c r="C35" s="14">
        <f t="shared" si="0"/>
        <v>155.96233743409488</v>
      </c>
      <c r="D35" s="3" t="s">
        <v>30</v>
      </c>
      <c r="E35" s="8">
        <v>32050</v>
      </c>
      <c r="F35" s="16">
        <v>228.13</v>
      </c>
      <c r="G35" s="9" t="s">
        <v>131</v>
      </c>
      <c r="H35" s="9">
        <v>113.8</v>
      </c>
      <c r="I35" s="9" t="s">
        <v>132</v>
      </c>
      <c r="J35" s="3"/>
    </row>
    <row r="36" spans="3:10" ht="12.75" customHeight="1">
      <c r="C36" s="14">
        <f t="shared" si="0"/>
        <v>157.26666088464876</v>
      </c>
      <c r="D36" s="3" t="s">
        <v>31</v>
      </c>
      <c r="E36" s="8">
        <v>32142</v>
      </c>
      <c r="F36" s="16">
        <v>233.07</v>
      </c>
      <c r="G36" s="9" t="s">
        <v>131</v>
      </c>
      <c r="H36" s="9">
        <v>115.3</v>
      </c>
      <c r="I36" s="9" t="s">
        <v>132</v>
      </c>
      <c r="J36" s="3"/>
    </row>
    <row r="37" spans="3:10" ht="12.75" customHeight="1">
      <c r="C37" s="14">
        <f aca="true" t="shared" si="1" ref="C37:C68">100*(F37/H37)/($F$5/$H$5)</f>
        <v>160.1388936905791</v>
      </c>
      <c r="D37" s="3" t="s">
        <v>32</v>
      </c>
      <c r="E37" s="8">
        <v>32233</v>
      </c>
      <c r="F37" s="16">
        <v>238.15</v>
      </c>
      <c r="G37" s="9" t="s">
        <v>131</v>
      </c>
      <c r="H37" s="9">
        <v>115.7</v>
      </c>
      <c r="I37" s="9" t="s">
        <v>132</v>
      </c>
      <c r="J37" s="3"/>
    </row>
    <row r="38" spans="1:10" ht="12.75" customHeight="1">
      <c r="A38" s="3" t="s">
        <v>116</v>
      </c>
      <c r="C38" s="14">
        <f t="shared" si="1"/>
        <v>162.43656703672073</v>
      </c>
      <c r="D38" s="3" t="s">
        <v>33</v>
      </c>
      <c r="E38" s="8">
        <v>32324</v>
      </c>
      <c r="F38" s="16">
        <v>244.49</v>
      </c>
      <c r="G38" s="9" t="s">
        <v>131</v>
      </c>
      <c r="H38" s="9">
        <v>117.1</v>
      </c>
      <c r="I38" s="9" t="s">
        <v>132</v>
      </c>
      <c r="J38" s="3"/>
    </row>
    <row r="39" spans="3:10" ht="12.75" customHeight="1">
      <c r="C39" s="14">
        <f t="shared" si="1"/>
        <v>160.74727426160337</v>
      </c>
      <c r="D39" s="3" t="s">
        <v>34</v>
      </c>
      <c r="E39" s="8">
        <v>32416</v>
      </c>
      <c r="F39" s="16">
        <v>244.84</v>
      </c>
      <c r="G39" s="9" t="s">
        <v>131</v>
      </c>
      <c r="H39" s="9">
        <v>118.5</v>
      </c>
      <c r="I39" s="9" t="s">
        <v>132</v>
      </c>
      <c r="J39" s="3"/>
    </row>
    <row r="40" spans="3:10" ht="12.75" customHeight="1">
      <c r="C40" s="14">
        <f t="shared" si="1"/>
        <v>158.04662229617304</v>
      </c>
      <c r="D40" s="3" t="s">
        <v>35</v>
      </c>
      <c r="E40" s="8">
        <v>32508</v>
      </c>
      <c r="F40" s="16">
        <v>244.18</v>
      </c>
      <c r="G40" s="9" t="s">
        <v>131</v>
      </c>
      <c r="H40" s="9">
        <v>120.2</v>
      </c>
      <c r="I40" s="9" t="s">
        <v>132</v>
      </c>
      <c r="J40" s="3"/>
    </row>
    <row r="41" spans="3:10" ht="12.75" customHeight="1">
      <c r="C41" s="14">
        <f t="shared" si="1"/>
        <v>156.5829397192403</v>
      </c>
      <c r="D41" s="3" t="s">
        <v>36</v>
      </c>
      <c r="E41" s="8">
        <v>32598</v>
      </c>
      <c r="F41" s="16">
        <v>243.73</v>
      </c>
      <c r="G41" s="9" t="s">
        <v>131</v>
      </c>
      <c r="H41" s="9">
        <v>121.1</v>
      </c>
      <c r="I41" s="9" t="s">
        <v>132</v>
      </c>
      <c r="J41" s="3"/>
    </row>
    <row r="42" spans="3:116" ht="12.75" customHeight="1">
      <c r="C42" s="14">
        <f t="shared" si="1"/>
        <v>153.57125913891147</v>
      </c>
      <c r="D42" s="3" t="s">
        <v>37</v>
      </c>
      <c r="E42" s="8">
        <v>32689</v>
      </c>
      <c r="F42" s="16">
        <v>242.99</v>
      </c>
      <c r="G42" s="9" t="s">
        <v>131</v>
      </c>
      <c r="H42" s="9">
        <v>123.1</v>
      </c>
      <c r="I42" s="9" t="s">
        <v>132</v>
      </c>
      <c r="J42" s="3"/>
      <c r="R42" s="12"/>
      <c r="DK42" s="3" t="s">
        <v>112</v>
      </c>
      <c r="DL42" s="3" t="s">
        <v>113</v>
      </c>
    </row>
    <row r="43" spans="2:18" ht="12.75" customHeight="1">
      <c r="B43" s="3"/>
      <c r="C43" s="14">
        <f t="shared" si="1"/>
        <v>153.06086816720256</v>
      </c>
      <c r="D43" s="3" t="s">
        <v>38</v>
      </c>
      <c r="E43" s="8">
        <v>32781</v>
      </c>
      <c r="F43" s="16">
        <v>244.74</v>
      </c>
      <c r="G43" s="9" t="s">
        <v>131</v>
      </c>
      <c r="H43" s="9">
        <v>124.4</v>
      </c>
      <c r="I43" s="9" t="s">
        <v>132</v>
      </c>
      <c r="J43" s="3"/>
      <c r="R43" s="12"/>
    </row>
    <row r="44" spans="2:18" ht="12.75" customHeight="1">
      <c r="B44" s="9" t="s">
        <v>116</v>
      </c>
      <c r="C44" s="14">
        <f t="shared" si="1"/>
        <v>151.92679936305734</v>
      </c>
      <c r="D44" s="3" t="s">
        <v>39</v>
      </c>
      <c r="E44" s="8">
        <v>32873</v>
      </c>
      <c r="F44" s="16">
        <v>245.27</v>
      </c>
      <c r="G44" s="9" t="s">
        <v>131</v>
      </c>
      <c r="H44" s="9">
        <v>125.6</v>
      </c>
      <c r="I44" s="9" t="s">
        <v>132</v>
      </c>
      <c r="J44" s="3"/>
      <c r="R44" s="12"/>
    </row>
    <row r="45" spans="3:18" ht="12.75" customHeight="1">
      <c r="C45" s="14">
        <f t="shared" si="1"/>
        <v>147.89938775510203</v>
      </c>
      <c r="D45" s="3" t="s">
        <v>40</v>
      </c>
      <c r="E45" s="8">
        <v>32963</v>
      </c>
      <c r="F45" s="16">
        <v>242.19</v>
      </c>
      <c r="G45" s="9" t="s">
        <v>131</v>
      </c>
      <c r="H45" s="9">
        <v>127.4</v>
      </c>
      <c r="I45" s="9" t="s">
        <v>132</v>
      </c>
      <c r="J45" s="3"/>
      <c r="R45" s="12"/>
    </row>
    <row r="46" spans="3:18" ht="12.75" customHeight="1">
      <c r="C46" s="14">
        <f t="shared" si="1"/>
        <v>143.09405740884407</v>
      </c>
      <c r="D46" s="3" t="s">
        <v>41</v>
      </c>
      <c r="E46" s="8">
        <v>33054</v>
      </c>
      <c r="F46" s="16">
        <v>237.08</v>
      </c>
      <c r="G46" s="9" t="s">
        <v>131</v>
      </c>
      <c r="H46" s="9">
        <v>128.9</v>
      </c>
      <c r="I46" s="9" t="s">
        <v>132</v>
      </c>
      <c r="J46" s="3"/>
      <c r="R46" s="12"/>
    </row>
    <row r="47" spans="3:18" ht="12.75" customHeight="1">
      <c r="C47" s="14">
        <f t="shared" si="1"/>
        <v>139.62236196319017</v>
      </c>
      <c r="D47" s="3" t="s">
        <v>42</v>
      </c>
      <c r="E47" s="8">
        <v>33146</v>
      </c>
      <c r="F47" s="16">
        <v>234.02</v>
      </c>
      <c r="G47" s="9" t="s">
        <v>131</v>
      </c>
      <c r="H47" s="9">
        <v>130.4</v>
      </c>
      <c r="I47" s="9" t="s">
        <v>132</v>
      </c>
      <c r="J47" s="3"/>
      <c r="R47" s="12"/>
    </row>
    <row r="48" spans="3:18" ht="12.75" customHeight="1">
      <c r="C48" s="14">
        <f t="shared" si="1"/>
        <v>134.1540074906367</v>
      </c>
      <c r="D48" s="3" t="s">
        <v>43</v>
      </c>
      <c r="E48" s="8">
        <v>33238</v>
      </c>
      <c r="F48" s="16">
        <v>230.2</v>
      </c>
      <c r="G48" s="9" t="s">
        <v>131</v>
      </c>
      <c r="H48" s="9">
        <v>133.5</v>
      </c>
      <c r="I48" s="9" t="s">
        <v>132</v>
      </c>
      <c r="J48" s="3"/>
      <c r="R48" s="12"/>
    </row>
    <row r="49" spans="3:18" ht="12.75" customHeight="1">
      <c r="C49" s="14">
        <f t="shared" si="1"/>
        <v>132.4334026745914</v>
      </c>
      <c r="D49" s="3" t="s">
        <v>44</v>
      </c>
      <c r="E49" s="8">
        <v>33328</v>
      </c>
      <c r="F49" s="16">
        <v>229.12</v>
      </c>
      <c r="G49" s="9" t="s">
        <v>131</v>
      </c>
      <c r="H49" s="9">
        <v>134.6</v>
      </c>
      <c r="I49" s="9" t="s">
        <v>132</v>
      </c>
      <c r="J49" s="3"/>
      <c r="R49" s="12"/>
    </row>
    <row r="50" spans="3:18" ht="12.75" customHeight="1">
      <c r="C50" s="14">
        <f t="shared" si="1"/>
        <v>130.80988165680472</v>
      </c>
      <c r="D50" s="3" t="s">
        <v>45</v>
      </c>
      <c r="E50" s="8">
        <v>33419</v>
      </c>
      <c r="F50" s="16">
        <v>227.32</v>
      </c>
      <c r="G50" s="9" t="s">
        <v>131</v>
      </c>
      <c r="H50" s="9">
        <v>135.2</v>
      </c>
      <c r="I50" s="9" t="s">
        <v>132</v>
      </c>
      <c r="J50" s="3"/>
      <c r="R50" s="12"/>
    </row>
    <row r="51" spans="2:18" ht="12.75" customHeight="1">
      <c r="B51" s="9" t="s">
        <v>117</v>
      </c>
      <c r="C51" s="14">
        <f t="shared" si="1"/>
        <v>129.16970631424377</v>
      </c>
      <c r="D51" s="3" t="s">
        <v>46</v>
      </c>
      <c r="E51" s="8">
        <v>33511</v>
      </c>
      <c r="F51" s="16">
        <v>226.13</v>
      </c>
      <c r="G51" s="9" t="s">
        <v>131</v>
      </c>
      <c r="H51" s="9">
        <v>136.2</v>
      </c>
      <c r="I51" s="9" t="s">
        <v>132</v>
      </c>
      <c r="J51" s="3"/>
      <c r="R51" s="12"/>
    </row>
    <row r="52" spans="3:18" ht="12.75" customHeight="1">
      <c r="C52" s="14">
        <f t="shared" si="1"/>
        <v>129.5590829694323</v>
      </c>
      <c r="D52" s="3" t="s">
        <v>47</v>
      </c>
      <c r="E52" s="8">
        <v>33603</v>
      </c>
      <c r="F52" s="16">
        <v>228.81</v>
      </c>
      <c r="G52" s="9" t="s">
        <v>131</v>
      </c>
      <c r="H52" s="9">
        <v>137.4</v>
      </c>
      <c r="I52" s="9" t="s">
        <v>132</v>
      </c>
      <c r="J52" s="3"/>
      <c r="R52" s="12"/>
    </row>
    <row r="53" spans="3:18" ht="12.75" customHeight="1">
      <c r="C53" s="14">
        <f t="shared" si="1"/>
        <v>129.78121650977553</v>
      </c>
      <c r="D53" s="3" t="s">
        <v>48</v>
      </c>
      <c r="E53" s="8">
        <v>33694</v>
      </c>
      <c r="F53" s="16">
        <v>230.37</v>
      </c>
      <c r="G53" s="9" t="s">
        <v>131</v>
      </c>
      <c r="H53" s="9">
        <v>138.1</v>
      </c>
      <c r="I53" s="9" t="s">
        <v>132</v>
      </c>
      <c r="J53" s="3"/>
      <c r="R53" s="12"/>
    </row>
    <row r="54" spans="3:18" ht="12.75" customHeight="1">
      <c r="C54" s="14">
        <f t="shared" si="1"/>
        <v>127.480458781362</v>
      </c>
      <c r="D54" s="3" t="s">
        <v>49</v>
      </c>
      <c r="E54" s="8">
        <v>33785</v>
      </c>
      <c r="F54" s="16">
        <v>228.58</v>
      </c>
      <c r="G54" s="9" t="s">
        <v>131</v>
      </c>
      <c r="H54" s="9">
        <v>139.5</v>
      </c>
      <c r="I54" s="9" t="s">
        <v>132</v>
      </c>
      <c r="J54" s="3"/>
      <c r="R54" s="12"/>
    </row>
    <row r="55" spans="3:18" ht="12.75" customHeight="1">
      <c r="C55" s="14">
        <f t="shared" si="1"/>
        <v>127.58646263345194</v>
      </c>
      <c r="D55" s="3" t="s">
        <v>50</v>
      </c>
      <c r="E55" s="8">
        <v>33877</v>
      </c>
      <c r="F55" s="16">
        <v>230.41</v>
      </c>
      <c r="G55" s="9" t="s">
        <v>131</v>
      </c>
      <c r="H55" s="9">
        <v>140.5</v>
      </c>
      <c r="I55" s="9" t="s">
        <v>132</v>
      </c>
      <c r="J55" s="3"/>
      <c r="R55" s="12"/>
    </row>
    <row r="56" spans="3:18" ht="12.75" customHeight="1">
      <c r="C56" s="14">
        <f t="shared" si="1"/>
        <v>127.13551480959096</v>
      </c>
      <c r="D56" s="3" t="s">
        <v>51</v>
      </c>
      <c r="E56" s="8">
        <v>33969</v>
      </c>
      <c r="F56" s="16">
        <v>231.72</v>
      </c>
      <c r="G56" s="9" t="s">
        <v>131</v>
      </c>
      <c r="H56" s="9">
        <v>141.8</v>
      </c>
      <c r="I56" s="9" t="s">
        <v>132</v>
      </c>
      <c r="J56" s="3"/>
      <c r="R56" s="12"/>
    </row>
    <row r="57" spans="3:18" ht="12.75" customHeight="1">
      <c r="C57" s="14">
        <f t="shared" si="1"/>
        <v>126.35134642356243</v>
      </c>
      <c r="D57" s="3" t="s">
        <v>52</v>
      </c>
      <c r="E57" s="8">
        <v>34059</v>
      </c>
      <c r="F57" s="16">
        <v>231.59</v>
      </c>
      <c r="G57" s="9" t="s">
        <v>131</v>
      </c>
      <c r="H57" s="9">
        <v>142.6</v>
      </c>
      <c r="I57" s="9" t="s">
        <v>132</v>
      </c>
      <c r="J57" s="3"/>
      <c r="R57" s="12"/>
    </row>
    <row r="58" spans="3:18" ht="12.75" customHeight="1">
      <c r="C58" s="14">
        <f t="shared" si="1"/>
        <v>126.036</v>
      </c>
      <c r="D58" s="3" t="s">
        <v>53</v>
      </c>
      <c r="E58" s="8">
        <v>34150</v>
      </c>
      <c r="F58" s="16">
        <v>233.28</v>
      </c>
      <c r="G58" s="9" t="s">
        <v>131</v>
      </c>
      <c r="H58" s="9">
        <v>144</v>
      </c>
      <c r="I58" s="9" t="s">
        <v>132</v>
      </c>
      <c r="J58" s="3"/>
      <c r="R58" s="12"/>
    </row>
    <row r="59" spans="3:18" ht="12.75" customHeight="1">
      <c r="C59" s="14">
        <f t="shared" si="1"/>
        <v>125.95087257617728</v>
      </c>
      <c r="D59" s="3" t="s">
        <v>54</v>
      </c>
      <c r="E59" s="8">
        <v>34242</v>
      </c>
      <c r="F59" s="16">
        <v>233.77</v>
      </c>
      <c r="G59" s="9" t="s">
        <v>131</v>
      </c>
      <c r="H59" s="9">
        <v>144.4</v>
      </c>
      <c r="I59" s="9" t="s">
        <v>132</v>
      </c>
      <c r="J59" s="3"/>
      <c r="R59" s="12"/>
    </row>
    <row r="60" spans="3:18" ht="12.75" customHeight="1">
      <c r="C60" s="14">
        <f t="shared" si="1"/>
        <v>125.59066575154426</v>
      </c>
      <c r="D60" s="3" t="s">
        <v>55</v>
      </c>
      <c r="E60" s="8">
        <v>34334</v>
      </c>
      <c r="F60" s="16">
        <v>235.2</v>
      </c>
      <c r="G60" s="9" t="s">
        <v>131</v>
      </c>
      <c r="H60" s="9">
        <v>145.7</v>
      </c>
      <c r="I60" s="9" t="s">
        <v>132</v>
      </c>
      <c r="J60" s="3"/>
      <c r="R60" s="12"/>
    </row>
    <row r="61" spans="3:18" ht="12.75" customHeight="1">
      <c r="C61" s="14">
        <f t="shared" si="1"/>
        <v>125.45915184678523</v>
      </c>
      <c r="D61" s="3" t="s">
        <v>56</v>
      </c>
      <c r="E61" s="8">
        <v>34424</v>
      </c>
      <c r="F61" s="16">
        <v>235.76</v>
      </c>
      <c r="G61" s="9" t="s">
        <v>131</v>
      </c>
      <c r="H61" s="9">
        <v>146.2</v>
      </c>
      <c r="I61" s="9" t="s">
        <v>132</v>
      </c>
      <c r="J61" s="3"/>
      <c r="R61" s="12"/>
    </row>
    <row r="62" spans="3:18" ht="12.75" customHeight="1">
      <c r="C62" s="14">
        <f t="shared" si="1"/>
        <v>123.3135278154681</v>
      </c>
      <c r="D62" s="3" t="s">
        <v>57</v>
      </c>
      <c r="E62" s="8">
        <v>34515</v>
      </c>
      <c r="F62" s="16">
        <v>233.63</v>
      </c>
      <c r="G62" s="9" t="s">
        <v>131</v>
      </c>
      <c r="H62" s="9">
        <v>147.4</v>
      </c>
      <c r="I62" s="9" t="s">
        <v>132</v>
      </c>
      <c r="J62" s="3"/>
      <c r="R62" s="12"/>
    </row>
    <row r="63" spans="3:18" ht="12.75" customHeight="1">
      <c r="C63" s="14">
        <f t="shared" si="1"/>
        <v>121.3082345013477</v>
      </c>
      <c r="D63" s="3" t="s">
        <v>58</v>
      </c>
      <c r="E63" s="8">
        <v>34607</v>
      </c>
      <c r="F63" s="16">
        <v>231.39</v>
      </c>
      <c r="G63" s="9" t="s">
        <v>131</v>
      </c>
      <c r="H63" s="9">
        <v>148.4</v>
      </c>
      <c r="I63" s="9" t="s">
        <v>132</v>
      </c>
      <c r="J63" s="3"/>
      <c r="R63" s="12"/>
    </row>
    <row r="64" spans="3:18" ht="12.75" customHeight="1">
      <c r="C64" s="14">
        <f t="shared" si="1"/>
        <v>118.97935785953176</v>
      </c>
      <c r="D64" s="3" t="s">
        <v>59</v>
      </c>
      <c r="E64" s="8">
        <v>34699</v>
      </c>
      <c r="F64" s="16">
        <v>228.63</v>
      </c>
      <c r="G64" s="9" t="s">
        <v>131</v>
      </c>
      <c r="H64" s="9">
        <v>149.5</v>
      </c>
      <c r="I64" s="9" t="s">
        <v>132</v>
      </c>
      <c r="J64" s="3"/>
      <c r="R64" s="12"/>
    </row>
    <row r="65" spans="3:18" ht="12.75" customHeight="1">
      <c r="C65" s="14">
        <f t="shared" si="1"/>
        <v>117.92678642714569</v>
      </c>
      <c r="D65" s="3" t="s">
        <v>60</v>
      </c>
      <c r="E65" s="8">
        <v>34789</v>
      </c>
      <c r="F65" s="16">
        <v>227.82</v>
      </c>
      <c r="G65" s="9" t="s">
        <v>131</v>
      </c>
      <c r="H65" s="9">
        <v>150.3</v>
      </c>
      <c r="I65" s="9" t="s">
        <v>132</v>
      </c>
      <c r="J65" s="3"/>
      <c r="R65" s="12"/>
    </row>
    <row r="66" spans="3:18" ht="12.75" customHeight="1">
      <c r="C66" s="14">
        <f t="shared" si="1"/>
        <v>118.12897959183671</v>
      </c>
      <c r="D66" s="3" t="s">
        <v>61</v>
      </c>
      <c r="E66" s="8">
        <v>34880</v>
      </c>
      <c r="F66" s="16">
        <v>230.64</v>
      </c>
      <c r="G66" s="9" t="s">
        <v>131</v>
      </c>
      <c r="H66" s="9">
        <v>151.9</v>
      </c>
      <c r="I66" s="9" t="s">
        <v>132</v>
      </c>
      <c r="J66" s="3"/>
      <c r="R66" s="12"/>
    </row>
    <row r="67" spans="3:18" ht="12.75" customHeight="1">
      <c r="C67" s="14">
        <f t="shared" si="1"/>
        <v>119.75078032786887</v>
      </c>
      <c r="D67" s="3" t="s">
        <v>62</v>
      </c>
      <c r="E67" s="8">
        <v>34972</v>
      </c>
      <c r="F67" s="16">
        <v>234.73</v>
      </c>
      <c r="G67" s="9" t="s">
        <v>131</v>
      </c>
      <c r="H67" s="9">
        <v>152.5</v>
      </c>
      <c r="I67" s="9" t="s">
        <v>132</v>
      </c>
      <c r="J67" s="3"/>
      <c r="R67" s="12"/>
    </row>
    <row r="68" spans="3:18" ht="12.75" customHeight="1">
      <c r="C68" s="14">
        <f t="shared" si="1"/>
        <v>119.07398828887443</v>
      </c>
      <c r="D68" s="3" t="s">
        <v>63</v>
      </c>
      <c r="E68" s="8">
        <v>35064</v>
      </c>
      <c r="F68" s="16">
        <v>235.24</v>
      </c>
      <c r="G68" s="9" t="s">
        <v>131</v>
      </c>
      <c r="H68" s="9">
        <v>153.7</v>
      </c>
      <c r="I68" s="9" t="s">
        <v>132</v>
      </c>
      <c r="J68" s="3"/>
      <c r="R68" s="13"/>
    </row>
    <row r="69" spans="3:18" ht="12.75" customHeight="1">
      <c r="C69" s="14">
        <f aca="true" t="shared" si="2" ref="C69:C100">100*(F69/H69)/($F$5/$H$5)</f>
        <v>120.24735751295336</v>
      </c>
      <c r="D69" s="3" t="s">
        <v>64</v>
      </c>
      <c r="E69" s="8">
        <v>35155</v>
      </c>
      <c r="F69" s="16">
        <v>238.64</v>
      </c>
      <c r="G69" s="9" t="s">
        <v>131</v>
      </c>
      <c r="H69" s="9">
        <v>154.4</v>
      </c>
      <c r="I69" s="9" t="s">
        <v>132</v>
      </c>
      <c r="J69" s="3"/>
      <c r="R69" s="13"/>
    </row>
    <row r="70" spans="3:10" ht="12.75" customHeight="1">
      <c r="C70" s="14">
        <f t="shared" si="2"/>
        <v>117.63579014715292</v>
      </c>
      <c r="D70" s="3" t="s">
        <v>65</v>
      </c>
      <c r="E70" s="8">
        <v>35246</v>
      </c>
      <c r="F70" s="16">
        <v>236.33</v>
      </c>
      <c r="G70" s="9" t="s">
        <v>131</v>
      </c>
      <c r="H70" s="9">
        <v>156.3</v>
      </c>
      <c r="I70" s="9" t="s">
        <v>132</v>
      </c>
      <c r="J70" s="3"/>
    </row>
    <row r="71" spans="3:10" ht="12.75" customHeight="1">
      <c r="C71" s="14">
        <f t="shared" si="2"/>
        <v>116.76442038216558</v>
      </c>
      <c r="D71" s="3" t="s">
        <v>66</v>
      </c>
      <c r="E71" s="8">
        <v>35338</v>
      </c>
      <c r="F71" s="16">
        <v>235.63</v>
      </c>
      <c r="G71" s="9" t="s">
        <v>131</v>
      </c>
      <c r="H71" s="9">
        <v>157</v>
      </c>
      <c r="I71" s="9" t="s">
        <v>132</v>
      </c>
      <c r="J71" s="3"/>
    </row>
    <row r="72" spans="1:10" ht="12.75" customHeight="1">
      <c r="A72" s="3" t="s">
        <v>117</v>
      </c>
      <c r="C72" s="14">
        <f t="shared" si="2"/>
        <v>115.77111813013265</v>
      </c>
      <c r="D72" s="3" t="s">
        <v>67</v>
      </c>
      <c r="E72" s="8">
        <v>35430</v>
      </c>
      <c r="F72" s="16">
        <v>235.56</v>
      </c>
      <c r="G72" s="9" t="s">
        <v>131</v>
      </c>
      <c r="H72" s="9">
        <v>158.3</v>
      </c>
      <c r="I72" s="9" t="s">
        <v>132</v>
      </c>
      <c r="J72" s="3"/>
    </row>
    <row r="73" spans="3:10" ht="12.75" customHeight="1">
      <c r="C73" s="14">
        <f t="shared" si="2"/>
        <v>116.1425392834695</v>
      </c>
      <c r="D73" s="3" t="s">
        <v>68</v>
      </c>
      <c r="E73" s="8">
        <v>35520</v>
      </c>
      <c r="F73" s="16">
        <v>237.51</v>
      </c>
      <c r="G73" s="9" t="s">
        <v>131</v>
      </c>
      <c r="H73" s="9">
        <v>159.1</v>
      </c>
      <c r="I73" s="9" t="s">
        <v>132</v>
      </c>
      <c r="J73" s="3"/>
    </row>
    <row r="74" spans="3:10" ht="12.75" customHeight="1">
      <c r="C74" s="14">
        <f t="shared" si="2"/>
        <v>115.7772784019975</v>
      </c>
      <c r="D74" s="3" t="s">
        <v>69</v>
      </c>
      <c r="E74" s="8">
        <v>35611</v>
      </c>
      <c r="F74" s="16">
        <v>238.4</v>
      </c>
      <c r="G74" s="9" t="s">
        <v>131</v>
      </c>
      <c r="H74" s="9">
        <v>160.2</v>
      </c>
      <c r="I74" s="9" t="s">
        <v>132</v>
      </c>
      <c r="J74" s="3"/>
    </row>
    <row r="75" spans="3:10" ht="12.75" customHeight="1">
      <c r="C75" s="14">
        <f t="shared" si="2"/>
        <v>116.94721495327103</v>
      </c>
      <c r="D75" s="3" t="s">
        <v>70</v>
      </c>
      <c r="E75" s="8">
        <v>35703</v>
      </c>
      <c r="F75" s="16">
        <v>241.26</v>
      </c>
      <c r="G75" s="9" t="s">
        <v>131</v>
      </c>
      <c r="H75" s="9">
        <v>160.5</v>
      </c>
      <c r="I75" s="9" t="s">
        <v>132</v>
      </c>
      <c r="J75" s="3"/>
    </row>
    <row r="76" spans="3:10" ht="12.75" customHeight="1">
      <c r="C76" s="14">
        <f t="shared" si="2"/>
        <v>117.35475247524754</v>
      </c>
      <c r="D76" s="3" t="s">
        <v>71</v>
      </c>
      <c r="E76" s="8">
        <v>35795</v>
      </c>
      <c r="F76" s="16">
        <v>243.76</v>
      </c>
      <c r="G76" s="9" t="s">
        <v>131</v>
      </c>
      <c r="H76" s="9">
        <v>161.6</v>
      </c>
      <c r="I76" s="9" t="s">
        <v>132</v>
      </c>
      <c r="J76" s="3"/>
    </row>
    <row r="77" spans="3:10" ht="12.75" customHeight="1">
      <c r="C77" s="14">
        <f t="shared" si="2"/>
        <v>119.57898514851485</v>
      </c>
      <c r="D77" s="3" t="s">
        <v>72</v>
      </c>
      <c r="E77" s="8">
        <v>35885</v>
      </c>
      <c r="F77" s="16">
        <v>248.38</v>
      </c>
      <c r="G77" s="9" t="s">
        <v>131</v>
      </c>
      <c r="H77" s="9">
        <v>161.6</v>
      </c>
      <c r="I77" s="9" t="s">
        <v>132</v>
      </c>
      <c r="J77" s="3"/>
    </row>
    <row r="78" spans="3:10" ht="12.75" customHeight="1">
      <c r="C78" s="14">
        <f t="shared" si="2"/>
        <v>119.19917538461537</v>
      </c>
      <c r="D78" s="3" t="s">
        <v>73</v>
      </c>
      <c r="E78" s="8">
        <v>35976</v>
      </c>
      <c r="F78" s="16">
        <v>248.97</v>
      </c>
      <c r="G78" s="9" t="s">
        <v>131</v>
      </c>
      <c r="H78" s="9">
        <v>162.5</v>
      </c>
      <c r="I78" s="9" t="s">
        <v>132</v>
      </c>
      <c r="J78" s="3"/>
    </row>
    <row r="79" spans="3:10" ht="12.75" customHeight="1">
      <c r="C79" s="14">
        <f t="shared" si="2"/>
        <v>119.82725490196081</v>
      </c>
      <c r="D79" s="3" t="s">
        <v>74</v>
      </c>
      <c r="E79" s="8">
        <v>36068</v>
      </c>
      <c r="F79" s="16">
        <v>251.36</v>
      </c>
      <c r="G79" s="9" t="s">
        <v>131</v>
      </c>
      <c r="H79" s="9">
        <v>163.2</v>
      </c>
      <c r="I79" s="9" t="s">
        <v>132</v>
      </c>
      <c r="J79" s="3"/>
    </row>
    <row r="80" spans="3:10" ht="12.75" customHeight="1">
      <c r="C80" s="14">
        <f t="shared" si="2"/>
        <v>120.28164634146343</v>
      </c>
      <c r="D80" s="3" t="s">
        <v>75</v>
      </c>
      <c r="E80" s="8">
        <v>36160</v>
      </c>
      <c r="F80" s="16">
        <v>253.55</v>
      </c>
      <c r="G80" s="9" t="s">
        <v>131</v>
      </c>
      <c r="H80" s="9">
        <v>164</v>
      </c>
      <c r="I80" s="9" t="s">
        <v>132</v>
      </c>
      <c r="J80" s="3"/>
    </row>
    <row r="81" spans="3:10" ht="12.75" customHeight="1">
      <c r="C81" s="14">
        <f t="shared" si="2"/>
        <v>121.48732805842968</v>
      </c>
      <c r="D81" s="3" t="s">
        <v>76</v>
      </c>
      <c r="E81" s="8">
        <v>36250</v>
      </c>
      <c r="F81" s="16">
        <v>256.56</v>
      </c>
      <c r="G81" s="9" t="s">
        <v>131</v>
      </c>
      <c r="H81" s="9">
        <v>164.3</v>
      </c>
      <c r="I81" s="9" t="s">
        <v>132</v>
      </c>
      <c r="J81" s="3"/>
    </row>
    <row r="82" spans="3:10" ht="12.75" customHeight="1">
      <c r="C82" s="14">
        <f t="shared" si="2"/>
        <v>121.61048134777378</v>
      </c>
      <c r="D82" s="3" t="s">
        <v>77</v>
      </c>
      <c r="E82" s="8">
        <v>36341</v>
      </c>
      <c r="F82" s="16">
        <v>259.79</v>
      </c>
      <c r="G82" s="9" t="s">
        <v>131</v>
      </c>
      <c r="H82" s="9">
        <v>166.2</v>
      </c>
      <c r="I82" s="9" t="s">
        <v>132</v>
      </c>
      <c r="J82" s="3"/>
    </row>
    <row r="83" spans="3:10" ht="12.75" customHeight="1">
      <c r="C83" s="14">
        <f t="shared" si="2"/>
        <v>124.14863827234554</v>
      </c>
      <c r="D83" s="3" t="s">
        <v>78</v>
      </c>
      <c r="E83" s="8">
        <v>36433</v>
      </c>
      <c r="F83" s="16">
        <v>266.01</v>
      </c>
      <c r="G83" s="9" t="s">
        <v>131</v>
      </c>
      <c r="H83" s="9">
        <v>166.7</v>
      </c>
      <c r="I83" s="9" t="s">
        <v>132</v>
      </c>
      <c r="J83" s="3"/>
    </row>
    <row r="84" spans="3:10" ht="12.75" customHeight="1">
      <c r="C84" s="14">
        <f t="shared" si="2"/>
        <v>124.38286563614746</v>
      </c>
      <c r="D84" s="3" t="s">
        <v>79</v>
      </c>
      <c r="E84" s="8">
        <v>36525</v>
      </c>
      <c r="F84" s="16">
        <v>268.91</v>
      </c>
      <c r="G84" s="9" t="s">
        <v>131</v>
      </c>
      <c r="H84" s="9">
        <v>168.2</v>
      </c>
      <c r="I84" s="9" t="s">
        <v>132</v>
      </c>
      <c r="J84" s="3"/>
    </row>
    <row r="85" spans="3:10" ht="12.75" customHeight="1">
      <c r="C85" s="14">
        <f t="shared" si="2"/>
        <v>127.0472156398104</v>
      </c>
      <c r="D85" s="3" t="s">
        <v>80</v>
      </c>
      <c r="E85" s="8">
        <v>36616</v>
      </c>
      <c r="F85" s="16">
        <v>275.65</v>
      </c>
      <c r="G85" s="9" t="s">
        <v>131</v>
      </c>
      <c r="H85" s="9">
        <v>168.8</v>
      </c>
      <c r="I85" s="9" t="s">
        <v>132</v>
      </c>
      <c r="J85" s="3"/>
    </row>
    <row r="86" spans="3:10" ht="12.75" customHeight="1">
      <c r="C86" s="14">
        <f t="shared" si="2"/>
        <v>128.1588091068301</v>
      </c>
      <c r="D86" s="3" t="s">
        <v>81</v>
      </c>
      <c r="E86" s="8">
        <v>36707</v>
      </c>
      <c r="F86" s="16">
        <v>282.18</v>
      </c>
      <c r="G86" s="9" t="s">
        <v>131</v>
      </c>
      <c r="H86" s="9">
        <v>171.3</v>
      </c>
      <c r="I86" s="9" t="s">
        <v>132</v>
      </c>
      <c r="J86" s="3"/>
    </row>
    <row r="87" spans="3:10" ht="12.75" customHeight="1">
      <c r="C87" s="14">
        <f t="shared" si="2"/>
        <v>130.64817129629628</v>
      </c>
      <c r="D87" s="3" t="s">
        <v>82</v>
      </c>
      <c r="E87" s="8">
        <v>36799</v>
      </c>
      <c r="F87" s="16">
        <v>290.18</v>
      </c>
      <c r="G87" s="9" t="s">
        <v>131</v>
      </c>
      <c r="H87" s="9">
        <v>172.8</v>
      </c>
      <c r="I87" s="9" t="s">
        <v>132</v>
      </c>
      <c r="J87" s="3"/>
    </row>
    <row r="88" spans="3:10" ht="12.75" customHeight="1">
      <c r="C88" s="14">
        <f t="shared" si="2"/>
        <v>131.8754712643678</v>
      </c>
      <c r="D88" s="3" t="s">
        <v>83</v>
      </c>
      <c r="E88" s="8">
        <v>36891</v>
      </c>
      <c r="F88" s="16">
        <v>294.94</v>
      </c>
      <c r="G88" s="9" t="s">
        <v>131</v>
      </c>
      <c r="H88" s="9">
        <v>174</v>
      </c>
      <c r="I88" s="9" t="s">
        <v>132</v>
      </c>
      <c r="J88" s="3"/>
    </row>
    <row r="89" spans="3:10" ht="12.75" customHeight="1">
      <c r="C89" s="14">
        <f t="shared" si="2"/>
        <v>134.2061107938321</v>
      </c>
      <c r="D89" s="3" t="s">
        <v>84</v>
      </c>
      <c r="E89" s="8">
        <v>36981</v>
      </c>
      <c r="F89" s="16">
        <v>302.05</v>
      </c>
      <c r="G89" s="9" t="s">
        <v>131</v>
      </c>
      <c r="H89" s="9">
        <v>175.1</v>
      </c>
      <c r="I89" s="9" t="s">
        <v>132</v>
      </c>
      <c r="J89" s="3"/>
    </row>
    <row r="90" spans="3:10" ht="12.75" customHeight="1">
      <c r="C90" s="14">
        <f t="shared" si="2"/>
        <v>136.6007914075749</v>
      </c>
      <c r="D90" s="3" t="s">
        <v>85</v>
      </c>
      <c r="E90" s="8">
        <v>37072</v>
      </c>
      <c r="F90" s="16">
        <v>310.6</v>
      </c>
      <c r="G90" s="9" t="s">
        <v>131</v>
      </c>
      <c r="H90" s="9">
        <v>176.9</v>
      </c>
      <c r="I90" s="9" t="s">
        <v>132</v>
      </c>
      <c r="J90" s="3"/>
    </row>
    <row r="91" spans="3:10" ht="12.75" customHeight="1">
      <c r="C91" s="14">
        <f t="shared" si="2"/>
        <v>139.96548732394365</v>
      </c>
      <c r="D91" s="3" t="s">
        <v>86</v>
      </c>
      <c r="E91" s="8">
        <v>37164</v>
      </c>
      <c r="F91" s="16">
        <v>319.33</v>
      </c>
      <c r="G91" s="9" t="s">
        <v>131</v>
      </c>
      <c r="H91" s="9">
        <v>177.5</v>
      </c>
      <c r="I91" s="9" t="s">
        <v>132</v>
      </c>
      <c r="J91" s="3"/>
    </row>
    <row r="92" spans="3:10" ht="12.75" customHeight="1">
      <c r="C92" s="14">
        <f t="shared" si="2"/>
        <v>142.71505908835118</v>
      </c>
      <c r="D92" s="3" t="s">
        <v>87</v>
      </c>
      <c r="E92" s="8">
        <v>37256</v>
      </c>
      <c r="F92" s="16">
        <v>325.97</v>
      </c>
      <c r="G92" s="9" t="s">
        <v>131</v>
      </c>
      <c r="H92" s="9">
        <v>177.7</v>
      </c>
      <c r="I92" s="9" t="s">
        <v>132</v>
      </c>
      <c r="J92" s="3"/>
    </row>
    <row r="93" spans="3:10" ht="12.75" customHeight="1">
      <c r="C93" s="14">
        <f t="shared" si="2"/>
        <v>147.32798418972334</v>
      </c>
      <c r="D93" s="3" t="s">
        <v>88</v>
      </c>
      <c r="E93" s="8">
        <v>37346</v>
      </c>
      <c r="F93" s="16">
        <v>335.37</v>
      </c>
      <c r="G93" s="9" t="s">
        <v>131</v>
      </c>
      <c r="H93" s="9">
        <v>177.1</v>
      </c>
      <c r="I93" s="9" t="s">
        <v>132</v>
      </c>
      <c r="J93" s="3"/>
    </row>
    <row r="94" spans="3:10" ht="12.75" customHeight="1">
      <c r="C94" s="14">
        <f t="shared" si="2"/>
        <v>150.32967741935482</v>
      </c>
      <c r="D94" s="3" t="s">
        <v>89</v>
      </c>
      <c r="E94" s="8">
        <v>37437</v>
      </c>
      <c r="F94" s="16">
        <v>347.42</v>
      </c>
      <c r="G94" s="9" t="s">
        <v>131</v>
      </c>
      <c r="H94" s="9">
        <v>179.8</v>
      </c>
      <c r="I94" s="9" t="s">
        <v>132</v>
      </c>
      <c r="J94" s="3"/>
    </row>
    <row r="95" spans="3:10" ht="12.75" customHeight="1">
      <c r="C95" s="14">
        <f t="shared" si="2"/>
        <v>155.0773014991671</v>
      </c>
      <c r="D95" s="3" t="s">
        <v>90</v>
      </c>
      <c r="E95" s="8">
        <v>37529</v>
      </c>
      <c r="F95" s="16">
        <v>358.99</v>
      </c>
      <c r="G95" s="9" t="s">
        <v>131</v>
      </c>
      <c r="H95" s="9">
        <v>180.1</v>
      </c>
      <c r="I95" s="9" t="s">
        <v>132</v>
      </c>
      <c r="J95" s="3"/>
    </row>
    <row r="96" spans="3:10" ht="12.75" customHeight="1">
      <c r="C96" s="14">
        <f t="shared" si="2"/>
        <v>157.65979040264753</v>
      </c>
      <c r="D96" s="3" t="s">
        <v>91</v>
      </c>
      <c r="E96" s="8">
        <v>37621</v>
      </c>
      <c r="F96" s="16">
        <v>367.4</v>
      </c>
      <c r="G96" s="9" t="s">
        <v>131</v>
      </c>
      <c r="H96" s="9">
        <v>181.3</v>
      </c>
      <c r="I96" s="9" t="s">
        <v>132</v>
      </c>
      <c r="J96" s="3"/>
    </row>
    <row r="97" spans="3:10" ht="12.75" customHeight="1">
      <c r="C97" s="14">
        <f t="shared" si="2"/>
        <v>160.250016510732</v>
      </c>
      <c r="D97" s="3" t="s">
        <v>92</v>
      </c>
      <c r="E97" s="8">
        <v>37711</v>
      </c>
      <c r="F97" s="16">
        <v>374.26</v>
      </c>
      <c r="G97" s="9" t="s">
        <v>131</v>
      </c>
      <c r="H97" s="9">
        <v>181.7</v>
      </c>
      <c r="I97" s="9" t="s">
        <v>132</v>
      </c>
      <c r="J97" s="3"/>
    </row>
    <row r="98" spans="3:10" ht="12.75" customHeight="1">
      <c r="C98" s="14">
        <f t="shared" si="2"/>
        <v>161.02652883569095</v>
      </c>
      <c r="D98" s="3" t="s">
        <v>93</v>
      </c>
      <c r="E98" s="8">
        <v>37802</v>
      </c>
      <c r="F98" s="16">
        <v>380.42</v>
      </c>
      <c r="G98" s="9" t="s">
        <v>131</v>
      </c>
      <c r="H98" s="9">
        <v>183.8</v>
      </c>
      <c r="I98" s="9" t="s">
        <v>132</v>
      </c>
      <c r="J98" s="3"/>
    </row>
    <row r="99" spans="3:10" ht="12.75" customHeight="1">
      <c r="C99" s="14">
        <f t="shared" si="2"/>
        <v>165.76603588907014</v>
      </c>
      <c r="D99" s="3" t="s">
        <v>94</v>
      </c>
      <c r="E99" s="8">
        <v>37894</v>
      </c>
      <c r="F99" s="16">
        <v>391.83</v>
      </c>
      <c r="G99" s="9" t="s">
        <v>131</v>
      </c>
      <c r="H99" s="9">
        <v>183.9</v>
      </c>
      <c r="I99" s="9" t="s">
        <v>132</v>
      </c>
      <c r="J99" s="3"/>
    </row>
    <row r="100" spans="3:10" ht="12.75" customHeight="1">
      <c r="C100" s="14">
        <f t="shared" si="2"/>
        <v>173.29634594594594</v>
      </c>
      <c r="D100" s="3" t="s">
        <v>95</v>
      </c>
      <c r="E100" s="8">
        <v>37986</v>
      </c>
      <c r="F100" s="16">
        <v>412.08</v>
      </c>
      <c r="G100" s="9" t="s">
        <v>131</v>
      </c>
      <c r="H100" s="9">
        <v>185</v>
      </c>
      <c r="I100" s="9" t="s">
        <v>132</v>
      </c>
      <c r="J100" s="3"/>
    </row>
    <row r="101" spans="3:10" ht="12.75" customHeight="1">
      <c r="C101" s="14">
        <f aca="true" t="shared" si="3" ref="C101:C115">100*(F101/H101)/($F$5/$H$5)</f>
        <v>176.58331533477323</v>
      </c>
      <c r="D101" s="3" t="s">
        <v>96</v>
      </c>
      <c r="E101" s="8">
        <v>38077</v>
      </c>
      <c r="F101" s="16">
        <v>420.35</v>
      </c>
      <c r="G101" s="9" t="s">
        <v>131</v>
      </c>
      <c r="H101" s="9">
        <v>185.2</v>
      </c>
      <c r="I101" s="9" t="s">
        <v>132</v>
      </c>
      <c r="J101" s="3"/>
    </row>
    <row r="102" spans="3:10" ht="12.75" customHeight="1">
      <c r="C102" s="14">
        <f t="shared" si="3"/>
        <v>179.42418085106382</v>
      </c>
      <c r="D102" s="3" t="s">
        <v>97</v>
      </c>
      <c r="E102" s="8">
        <v>38168</v>
      </c>
      <c r="F102" s="16">
        <v>433.57</v>
      </c>
      <c r="G102" s="9" t="s">
        <v>131</v>
      </c>
      <c r="H102" s="9">
        <v>188</v>
      </c>
      <c r="I102" s="9" t="s">
        <v>132</v>
      </c>
      <c r="J102" s="3"/>
    </row>
    <row r="103" spans="3:10" ht="12.75" customHeight="1">
      <c r="C103" s="14">
        <f t="shared" si="3"/>
        <v>189.84185850052796</v>
      </c>
      <c r="D103" s="3" t="s">
        <v>98</v>
      </c>
      <c r="E103" s="8">
        <v>38260</v>
      </c>
      <c r="F103" s="16">
        <v>462.16</v>
      </c>
      <c r="G103" s="9" t="s">
        <v>131</v>
      </c>
      <c r="H103" s="9">
        <v>189.4</v>
      </c>
      <c r="I103" s="9" t="s">
        <v>132</v>
      </c>
      <c r="J103" s="3"/>
    </row>
    <row r="104" spans="3:10" ht="12.75" customHeight="1">
      <c r="C104" s="14">
        <f t="shared" si="3"/>
        <v>193.36295442640122</v>
      </c>
      <c r="D104" s="3" t="s">
        <v>99</v>
      </c>
      <c r="E104" s="8">
        <v>38352</v>
      </c>
      <c r="F104" s="16">
        <v>474.46</v>
      </c>
      <c r="G104" s="9" t="s">
        <v>131</v>
      </c>
      <c r="H104" s="9">
        <v>190.9</v>
      </c>
      <c r="I104" s="9" t="s">
        <v>132</v>
      </c>
      <c r="J104" s="3"/>
    </row>
    <row r="105" spans="3:10" ht="12.75" customHeight="1">
      <c r="C105" s="14">
        <f t="shared" si="3"/>
        <v>199.5506764551652</v>
      </c>
      <c r="D105" s="3" t="s">
        <v>100</v>
      </c>
      <c r="E105" s="8">
        <v>38442</v>
      </c>
      <c r="F105" s="16">
        <v>489.13</v>
      </c>
      <c r="G105" s="9" t="s">
        <v>131</v>
      </c>
      <c r="H105" s="9">
        <v>190.7</v>
      </c>
      <c r="I105" s="9" t="s">
        <v>132</v>
      </c>
      <c r="J105" s="3"/>
    </row>
    <row r="106" spans="3:10" ht="12.75" customHeight="1">
      <c r="C106" s="14">
        <f t="shared" si="3"/>
        <v>203.80321685508736</v>
      </c>
      <c r="D106" s="3" t="s">
        <v>101</v>
      </c>
      <c r="E106" s="8">
        <v>38533</v>
      </c>
      <c r="F106" s="16">
        <v>509.77</v>
      </c>
      <c r="G106" s="9" t="s">
        <v>131</v>
      </c>
      <c r="H106" s="9">
        <v>194.6</v>
      </c>
      <c r="I106" s="9" t="s">
        <v>132</v>
      </c>
      <c r="J106" s="3"/>
    </row>
    <row r="107" spans="3:10" ht="12.75" customHeight="1">
      <c r="C107" s="14">
        <f t="shared" si="3"/>
        <v>210.77270214943707</v>
      </c>
      <c r="D107" s="3" t="s">
        <v>102</v>
      </c>
      <c r="E107" s="8">
        <v>38625</v>
      </c>
      <c r="F107" s="16">
        <v>529.37</v>
      </c>
      <c r="G107" s="9" t="s">
        <v>131</v>
      </c>
      <c r="H107" s="9">
        <v>195.4</v>
      </c>
      <c r="I107" s="9" t="s">
        <v>132</v>
      </c>
      <c r="J107" s="3"/>
    </row>
    <row r="108" spans="3:10" ht="12.75" customHeight="1">
      <c r="C108" s="14">
        <f t="shared" si="3"/>
        <v>214.1062248995984</v>
      </c>
      <c r="D108" s="3" t="s">
        <v>103</v>
      </c>
      <c r="E108" s="8">
        <v>38717</v>
      </c>
      <c r="F108" s="16">
        <v>548.2</v>
      </c>
      <c r="G108" s="9" t="s">
        <v>131</v>
      </c>
      <c r="H108" s="9">
        <v>199.2</v>
      </c>
      <c r="I108" s="9" t="s">
        <v>132</v>
      </c>
      <c r="J108" s="3"/>
    </row>
    <row r="109" spans="3:10" ht="12.75" customHeight="1">
      <c r="C109" s="14">
        <f t="shared" si="3"/>
        <v>219.90760463943516</v>
      </c>
      <c r="D109" s="3" t="s">
        <v>104</v>
      </c>
      <c r="E109" s="8">
        <v>38807</v>
      </c>
      <c r="F109" s="16">
        <v>560.51</v>
      </c>
      <c r="G109" s="9" t="s">
        <v>131</v>
      </c>
      <c r="H109" s="9">
        <v>198.3</v>
      </c>
      <c r="I109" s="9" t="s">
        <v>132</v>
      </c>
      <c r="J109" s="3"/>
    </row>
    <row r="110" spans="3:10" ht="12.75" customHeight="1">
      <c r="C110" s="14">
        <f t="shared" si="3"/>
        <v>219.94812903225804</v>
      </c>
      <c r="D110" s="3" t="s">
        <v>105</v>
      </c>
      <c r="E110" s="8">
        <v>38898</v>
      </c>
      <c r="F110" s="16">
        <v>569.66</v>
      </c>
      <c r="G110" s="9" t="s">
        <v>131</v>
      </c>
      <c r="H110" s="9">
        <v>201.5</v>
      </c>
      <c r="I110" s="9" t="s">
        <v>132</v>
      </c>
      <c r="J110" s="3"/>
    </row>
    <row r="111" spans="3:10" ht="12.75" customHeight="1">
      <c r="C111" s="14">
        <f t="shared" si="3"/>
        <v>219.87388697788694</v>
      </c>
      <c r="D111" s="3" t="s">
        <v>106</v>
      </c>
      <c r="E111" s="8">
        <v>38990</v>
      </c>
      <c r="F111" s="16">
        <v>575.12</v>
      </c>
      <c r="G111" s="9" t="s">
        <v>131</v>
      </c>
      <c r="H111" s="9">
        <v>203.5</v>
      </c>
      <c r="I111" s="9" t="s">
        <v>132</v>
      </c>
      <c r="J111" s="3"/>
    </row>
    <row r="112" spans="3:10" ht="12.75" customHeight="1">
      <c r="C112" s="14">
        <f t="shared" si="3"/>
        <v>223.78487611496533</v>
      </c>
      <c r="D112" s="3" t="s">
        <v>107</v>
      </c>
      <c r="E112" s="8">
        <v>39082</v>
      </c>
      <c r="F112" s="16">
        <v>580.46</v>
      </c>
      <c r="G112" s="9" t="s">
        <v>131</v>
      </c>
      <c r="H112" s="9">
        <v>201.8</v>
      </c>
      <c r="I112" s="9" t="s">
        <v>132</v>
      </c>
      <c r="J112" s="3"/>
    </row>
    <row r="113" spans="1:10" ht="12.75" customHeight="1">
      <c r="A113" s="3" t="s">
        <v>118</v>
      </c>
      <c r="B113" s="9" t="s">
        <v>118</v>
      </c>
      <c r="C113" s="14">
        <f t="shared" si="3"/>
        <v>224.18388862540513</v>
      </c>
      <c r="D113" s="3" t="s">
        <v>108</v>
      </c>
      <c r="E113" s="8">
        <v>39172</v>
      </c>
      <c r="F113" s="16">
        <v>583.27</v>
      </c>
      <c r="G113" s="9" t="s">
        <v>131</v>
      </c>
      <c r="H113" s="9">
        <v>202.416</v>
      </c>
      <c r="I113" s="9" t="s">
        <v>132</v>
      </c>
      <c r="J113" s="3"/>
    </row>
    <row r="114" spans="3:10" ht="12.75" customHeight="1">
      <c r="C114" s="14">
        <f t="shared" si="3"/>
        <v>218.98400472213888</v>
      </c>
      <c r="D114" s="3" t="s">
        <v>109</v>
      </c>
      <c r="E114" s="8">
        <v>39263</v>
      </c>
      <c r="F114" s="16">
        <v>581.76</v>
      </c>
      <c r="G114" s="9" t="s">
        <v>131</v>
      </c>
      <c r="H114" s="9">
        <v>206.686</v>
      </c>
      <c r="I114" s="9" t="s">
        <v>132</v>
      </c>
      <c r="J114" s="3"/>
    </row>
    <row r="115" spans="3:9" ht="12.75" customHeight="1">
      <c r="C115" s="14">
        <f t="shared" si="3"/>
        <v>216.66451591222233</v>
      </c>
      <c r="D115" s="3" t="s">
        <v>138</v>
      </c>
      <c r="E115" s="8">
        <v>40086</v>
      </c>
      <c r="F115" s="16">
        <v>580.09</v>
      </c>
      <c r="G115" s="9" t="s">
        <v>131</v>
      </c>
      <c r="H115" s="9">
        <v>208.299</v>
      </c>
      <c r="I115" s="9" t="s">
        <v>132</v>
      </c>
    </row>
    <row r="116" spans="4:10" ht="12.75" customHeight="1">
      <c r="J116" s="3"/>
    </row>
    <row r="117" ht="12.75" customHeight="1">
      <c r="J117" s="3"/>
    </row>
    <row r="118" ht="12.75" customHeight="1">
      <c r="J118" s="3"/>
    </row>
    <row r="119" ht="12.75" customHeight="1">
      <c r="J119" s="3"/>
    </row>
    <row r="120" ht="12.75" customHeight="1">
      <c r="J120" s="3"/>
    </row>
    <row r="121" ht="12.75" customHeight="1">
      <c r="J121" s="3"/>
    </row>
    <row r="122" ht="12.75" customHeight="1">
      <c r="J122" s="3"/>
    </row>
    <row r="123" ht="12.75" customHeight="1">
      <c r="J123" s="3"/>
    </row>
    <row r="124" ht="12.75" customHeight="1">
      <c r="J124" s="3"/>
    </row>
    <row r="125" ht="12.75" customHeight="1">
      <c r="J125" s="3"/>
    </row>
    <row r="126" ht="12.75" customHeight="1">
      <c r="J126" s="3"/>
    </row>
    <row r="127" ht="12.75" customHeight="1">
      <c r="J127" s="3"/>
    </row>
    <row r="128" ht="12.75" customHeight="1">
      <c r="J128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Cohen &amp; Steers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Murphy</dc:creator>
  <cp:keywords/>
  <dc:description/>
  <cp:lastModifiedBy>John Murphy</cp:lastModifiedBy>
  <dcterms:created xsi:type="dcterms:W3CDTF">2007-09-11T19:33:37Z</dcterms:created>
  <dcterms:modified xsi:type="dcterms:W3CDTF">2007-11-29T19:08:12Z</dcterms:modified>
  <cp:category/>
  <cp:version/>
  <cp:contentType/>
  <cp:contentStatus/>
</cp:coreProperties>
</file>