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9080" windowHeight="8970" activeTab="0"/>
  </bookViews>
  <sheets>
    <sheet name="Contracts - GSMLS" sheetId="1" r:id="rId1"/>
    <sheet name="Contracts - NJMLS" sheetId="2" r:id="rId2"/>
  </sheets>
  <definedNames/>
  <calcPr fullCalcOnLoad="1"/>
</workbook>
</file>

<file path=xl/sharedStrings.xml><?xml version="1.0" encoding="utf-8"?>
<sst xmlns="http://schemas.openxmlformats.org/spreadsheetml/2006/main" count="57" uniqueCount="45">
  <si>
    <t>Essex</t>
  </si>
  <si>
    <t>Passaic</t>
  </si>
  <si>
    <t>Morris</t>
  </si>
  <si>
    <t>January</t>
  </si>
  <si>
    <t>February</t>
  </si>
  <si>
    <t>March</t>
  </si>
  <si>
    <t>April</t>
  </si>
  <si>
    <t>Somerset</t>
  </si>
  <si>
    <t>Sussex</t>
  </si>
  <si>
    <t>Union</t>
  </si>
  <si>
    <t>Warren</t>
  </si>
  <si>
    <t>Q1</t>
  </si>
  <si>
    <t>YTD</t>
  </si>
  <si>
    <t>Total</t>
  </si>
  <si>
    <t>Hunterdon</t>
  </si>
  <si>
    <t>Contracts for Sale - SFH, Condo, Coop</t>
  </si>
  <si>
    <t>Middlesex *</t>
  </si>
  <si>
    <t>Bergen *</t>
  </si>
  <si>
    <t>* GSMLS is not the primary MLS system used for these counties</t>
  </si>
  <si>
    <t>Bergen</t>
  </si>
  <si>
    <t>May</t>
  </si>
  <si>
    <t>June</t>
  </si>
  <si>
    <t>Q2</t>
  </si>
  <si>
    <t>July</t>
  </si>
  <si>
    <t>August</t>
  </si>
  <si>
    <t>Sept</t>
  </si>
  <si>
    <t>Q3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</si>
  <si>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</si>
  <si>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</si>
  <si>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</si>
  <si>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</si>
  <si>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</si>
  <si>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</si>
  <si>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</si>
  <si>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</si>
  <si>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</si>
  <si>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</si>
  <si>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</si>
  <si>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Q4</t>
  </si>
  <si>
    <t>© 2008 - New Jersey Real Estate Report</t>
  </si>
  <si>
    <t>Source: GSMLS Data as of March 2nd, 2008</t>
  </si>
  <si>
    <t>Source: NJMLS Data as of March 3rd, 2008</t>
  </si>
  <si>
    <t>* NJMLS is not the primary MLS system used for these counties</t>
  </si>
  <si>
    <t>Passaic*</t>
  </si>
  <si>
    <t>Essex*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</si>
</sst>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2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16" xfId="0" applyBorder="1" applyAlignment="1">
      <alignment/>
    </xf>
    <xf numFmtId="164" fontId="2" fillId="0" borderId="5" xfId="0" applyNumberFormat="1" applyFont="1" applyBorder="1" applyAlignment="1">
      <alignment/>
    </xf>
    <xf numFmtId="0" fontId="1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164" fontId="2" fillId="2" borderId="17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164" fontId="3" fillId="2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3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2" borderId="19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2" borderId="26" xfId="0" applyFill="1" applyBorder="1" applyAlignment="1">
      <alignment/>
    </xf>
    <xf numFmtId="0" fontId="2" fillId="0" borderId="33" xfId="0" applyFont="1" applyBorder="1" applyAlignment="1">
      <alignment/>
    </xf>
    <xf numFmtId="0" fontId="2" fillId="2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2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34" xfId="0" applyFont="1" applyBorder="1" applyAlignment="1">
      <alignment/>
    </xf>
    <xf numFmtId="0" fontId="2" fillId="2" borderId="19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2" borderId="26" xfId="0" applyFont="1" applyFill="1" applyBorder="1" applyAlignment="1">
      <alignment/>
    </xf>
    <xf numFmtId="0" fontId="3" fillId="0" borderId="3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2" fillId="0" borderId="3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2" borderId="19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3" fillId="2" borderId="42" xfId="0" applyFont="1" applyFill="1" applyBorder="1" applyAlignment="1">
      <alignment/>
    </xf>
    <xf numFmtId="0" fontId="0" fillId="0" borderId="15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164" fontId="2" fillId="0" borderId="9" xfId="0" applyNumberFormat="1" applyFont="1" applyBorder="1" applyAlignment="1">
      <alignment/>
    </xf>
    <xf numFmtId="0" fontId="3" fillId="0" borderId="46" xfId="0" applyFont="1" applyBorder="1" applyAlignment="1">
      <alignment/>
    </xf>
    <xf numFmtId="164" fontId="3" fillId="0" borderId="1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8" width="6.57421875" style="0" bestFit="1" customWidth="1"/>
    <col min="9" max="9" width="5.57421875" style="0" bestFit="1" customWidth="1"/>
    <col min="10" max="12" width="6.57421875" style="0" bestFit="1" customWidth="1"/>
    <col min="13" max="13" width="7.28125" style="0" bestFit="1" customWidth="1"/>
    <col min="14" max="16" width="6.57421875" style="0" bestFit="1" customWidth="1"/>
    <col min="17" max="17" width="7.28125" style="0" bestFit="1" customWidth="1"/>
    <col min="18" max="18" width="6.57421875" style="0" bestFit="1" customWidth="1"/>
  </cols>
  <sheetData>
    <row r="1" ht="18">
      <c r="A1" s="5" t="s">
        <v>15</v>
      </c>
    </row>
    <row r="2" ht="18.75" thickBot="1">
      <c r="A2" s="5"/>
    </row>
    <row r="3" spans="1:18" ht="14.25" thickBot="1" thickTop="1">
      <c r="A3" s="28"/>
      <c r="B3" s="6" t="s">
        <v>27</v>
      </c>
      <c r="C3" s="6" t="s">
        <v>28</v>
      </c>
      <c r="D3" s="6" t="s">
        <v>29</v>
      </c>
      <c r="E3" s="22" t="s">
        <v>11</v>
      </c>
      <c r="F3" s="6" t="s">
        <v>30</v>
      </c>
      <c r="G3" s="6" t="s">
        <v>20</v>
      </c>
      <c r="H3" s="6" t="s">
        <v>31</v>
      </c>
      <c r="I3" s="22" t="s">
        <v>22</v>
      </c>
      <c r="J3" s="6" t="s">
        <v>32</v>
      </c>
      <c r="K3" s="6" t="s">
        <v>33</v>
      </c>
      <c r="L3" s="6" t="s">
        <v>34</v>
      </c>
      <c r="M3" s="22" t="s">
        <v>26</v>
      </c>
      <c r="N3" s="6" t="s">
        <v>35</v>
      </c>
      <c r="O3" s="6" t="s">
        <v>36</v>
      </c>
      <c r="P3" s="6" t="s">
        <v>37</v>
      </c>
      <c r="Q3" s="22" t="s">
        <v>38</v>
      </c>
      <c r="R3" s="22" t="s">
        <v>12</v>
      </c>
    </row>
    <row r="4" spans="1:18" ht="13.5" thickTop="1">
      <c r="A4" s="29" t="s">
        <v>17</v>
      </c>
      <c r="B4" s="1"/>
      <c r="C4" s="2"/>
      <c r="D4" s="12"/>
      <c r="E4" s="23"/>
      <c r="F4" s="17"/>
      <c r="G4" s="17"/>
      <c r="H4" s="17"/>
      <c r="I4" s="23"/>
      <c r="J4" s="17"/>
      <c r="K4" s="17"/>
      <c r="L4" s="17"/>
      <c r="M4" s="23"/>
      <c r="N4" s="17"/>
      <c r="O4" s="17"/>
      <c r="P4" s="17"/>
      <c r="Q4" s="23"/>
      <c r="R4" s="23"/>
    </row>
    <row r="5" spans="1:18" ht="12.75">
      <c r="A5" s="45">
        <v>2005</v>
      </c>
      <c r="B5" s="7"/>
      <c r="C5" s="8"/>
      <c r="D5" s="15"/>
      <c r="E5" s="26"/>
      <c r="F5" s="20"/>
      <c r="G5" s="20"/>
      <c r="H5" s="20"/>
      <c r="I5" s="26"/>
      <c r="J5" s="20">
        <v>161</v>
      </c>
      <c r="K5" s="20">
        <v>196</v>
      </c>
      <c r="L5" s="20">
        <v>152</v>
      </c>
      <c r="M5" s="24">
        <f>SUM(J5:L5)</f>
        <v>509</v>
      </c>
      <c r="N5" s="20">
        <v>134</v>
      </c>
      <c r="O5" s="20">
        <v>0</v>
      </c>
      <c r="P5" s="20">
        <v>0</v>
      </c>
      <c r="Q5" s="24">
        <f>SUM(N5:P5)</f>
        <v>134</v>
      </c>
      <c r="R5" s="26"/>
    </row>
    <row r="6" spans="1:18" ht="12.75">
      <c r="A6" s="30">
        <v>2006</v>
      </c>
      <c r="B6" s="3">
        <v>96</v>
      </c>
      <c r="C6" s="4">
        <v>132</v>
      </c>
      <c r="D6" s="13">
        <v>185</v>
      </c>
      <c r="E6" s="24">
        <f>SUM(B6:D6)</f>
        <v>413</v>
      </c>
      <c r="F6" s="18">
        <v>178</v>
      </c>
      <c r="G6" s="18">
        <v>196</v>
      </c>
      <c r="H6" s="18">
        <v>218</v>
      </c>
      <c r="I6" s="24">
        <f>SUM(F6:H6)</f>
        <v>592</v>
      </c>
      <c r="J6" s="18">
        <v>149</v>
      </c>
      <c r="K6" s="18">
        <v>169</v>
      </c>
      <c r="L6" s="18">
        <v>130</v>
      </c>
      <c r="M6" s="24">
        <f>SUM(J6:L6)</f>
        <v>448</v>
      </c>
      <c r="N6" s="18">
        <v>131</v>
      </c>
      <c r="O6" s="18">
        <v>121</v>
      </c>
      <c r="P6" s="18">
        <v>117</v>
      </c>
      <c r="Q6" s="24">
        <f>SUM(N6:P6)</f>
        <v>369</v>
      </c>
      <c r="R6" s="24">
        <f>E6+I6+M6+Q6</f>
        <v>1822</v>
      </c>
    </row>
    <row r="7" spans="1:18" ht="12.75">
      <c r="A7" s="30">
        <v>2007</v>
      </c>
      <c r="B7" s="78">
        <v>147</v>
      </c>
      <c r="C7" s="79">
        <v>169</v>
      </c>
      <c r="D7" s="80">
        <v>202</v>
      </c>
      <c r="E7" s="81">
        <f>SUM(B7:D7)</f>
        <v>518</v>
      </c>
      <c r="F7" s="55">
        <v>159</v>
      </c>
      <c r="G7" s="56">
        <v>211</v>
      </c>
      <c r="H7" s="55">
        <v>193</v>
      </c>
      <c r="I7" s="43">
        <f>SUM(F7:H7)</f>
        <v>563</v>
      </c>
      <c r="J7" s="56">
        <v>165</v>
      </c>
      <c r="K7" s="55">
        <v>161</v>
      </c>
      <c r="L7" s="55">
        <v>99</v>
      </c>
      <c r="M7" s="43">
        <f>SUM(J7:L7)</f>
        <v>425</v>
      </c>
      <c r="N7" s="55">
        <v>112</v>
      </c>
      <c r="O7" s="55">
        <v>106</v>
      </c>
      <c r="P7" s="55">
        <v>83</v>
      </c>
      <c r="Q7" s="43">
        <f>SUM(N7:P7)</f>
        <v>301</v>
      </c>
      <c r="R7" s="24">
        <f>E7+I7+M7+Q7</f>
        <v>1807</v>
      </c>
    </row>
    <row r="8" spans="1:18" ht="13.5" thickBot="1">
      <c r="A8" s="30">
        <v>2008</v>
      </c>
      <c r="B8" s="53">
        <v>112</v>
      </c>
      <c r="C8" s="60">
        <v>103</v>
      </c>
      <c r="D8" s="57">
        <v>139</v>
      </c>
      <c r="E8" s="43">
        <f>SUM(B8:D8)</f>
        <v>354</v>
      </c>
      <c r="F8" s="49"/>
      <c r="G8" s="50"/>
      <c r="H8" s="49"/>
      <c r="I8" s="51"/>
      <c r="J8" s="50"/>
      <c r="K8" s="49"/>
      <c r="L8" s="49"/>
      <c r="M8" s="51"/>
      <c r="N8" s="49"/>
      <c r="O8" s="49"/>
      <c r="P8" s="49"/>
      <c r="Q8" s="51"/>
      <c r="R8" s="52"/>
    </row>
    <row r="9" spans="1:18" ht="14.25" thickBot="1" thickTop="1">
      <c r="A9" s="30"/>
      <c r="B9" s="11">
        <f>-(B7-B8)/B7</f>
        <v>-0.23809523809523808</v>
      </c>
      <c r="C9" s="10">
        <f>-(C7-C8)/C7</f>
        <v>-0.3905325443786982</v>
      </c>
      <c r="D9" s="37">
        <f>-(D7-D8)/D7</f>
        <v>-0.3118811881188119</v>
      </c>
      <c r="E9" s="27">
        <f>-(E7-E8)/E7</f>
        <v>-0.3166023166023166</v>
      </c>
      <c r="F9" s="19">
        <f>-(F6-F7)/F6</f>
        <v>-0.10674157303370786</v>
      </c>
      <c r="G9" s="21">
        <f>-(G6-G7)/G6</f>
        <v>0.07653061224489796</v>
      </c>
      <c r="H9" s="19">
        <f>-(H6-H7)/H6</f>
        <v>-0.11467889908256881</v>
      </c>
      <c r="I9" s="27">
        <f>-(I6-I7)/I6</f>
        <v>-0.048986486486486486</v>
      </c>
      <c r="J9" s="21">
        <f aca="true" t="shared" si="0" ref="J9:Q9">-(J6-J7)/J6</f>
        <v>0.10738255033557047</v>
      </c>
      <c r="K9" s="19">
        <f t="shared" si="0"/>
        <v>-0.047337278106508875</v>
      </c>
      <c r="L9" s="19">
        <f t="shared" si="0"/>
        <v>-0.23846153846153847</v>
      </c>
      <c r="M9" s="27">
        <f t="shared" si="0"/>
        <v>-0.05133928571428571</v>
      </c>
      <c r="N9" s="19">
        <f t="shared" si="0"/>
        <v>-0.1450381679389313</v>
      </c>
      <c r="O9" s="19">
        <f t="shared" si="0"/>
        <v>-0.12396694214876033</v>
      </c>
      <c r="P9" s="19">
        <f t="shared" si="0"/>
        <v>-0.2905982905982906</v>
      </c>
      <c r="Q9" s="27">
        <f t="shared" si="0"/>
        <v>-0.1842818428184282</v>
      </c>
      <c r="R9" s="27">
        <f>-(R6-R7)/R6</f>
        <v>-0.00823271130625686</v>
      </c>
    </row>
    <row r="10" spans="1:18" ht="13.5" thickTop="1">
      <c r="A10" s="29" t="s">
        <v>0</v>
      </c>
      <c r="B10" s="7"/>
      <c r="C10" s="8"/>
      <c r="D10" s="15"/>
      <c r="E10" s="26"/>
      <c r="F10" s="20"/>
      <c r="G10" s="20"/>
      <c r="H10" s="20"/>
      <c r="I10" s="26"/>
      <c r="J10" s="20"/>
      <c r="K10" s="20"/>
      <c r="L10" s="20"/>
      <c r="M10" s="26"/>
      <c r="N10" s="20"/>
      <c r="O10" s="20"/>
      <c r="P10" s="20"/>
      <c r="Q10" s="26"/>
      <c r="R10" s="26"/>
    </row>
    <row r="11" spans="1:18" ht="12.75">
      <c r="A11" s="45">
        <v>2005</v>
      </c>
      <c r="B11" s="7"/>
      <c r="C11" s="8"/>
      <c r="D11" s="15"/>
      <c r="E11" s="26"/>
      <c r="F11" s="20"/>
      <c r="G11" s="20"/>
      <c r="H11" s="20"/>
      <c r="I11" s="26"/>
      <c r="J11" s="20">
        <v>496</v>
      </c>
      <c r="K11" s="20">
        <v>550</v>
      </c>
      <c r="L11" s="20">
        <v>466</v>
      </c>
      <c r="M11" s="24">
        <f>SUM(J11:L11)</f>
        <v>1512</v>
      </c>
      <c r="N11" s="20">
        <v>462</v>
      </c>
      <c r="O11" s="20">
        <v>0</v>
      </c>
      <c r="P11" s="20">
        <v>0</v>
      </c>
      <c r="Q11" s="24">
        <f>SUM(N11:P11)</f>
        <v>462</v>
      </c>
      <c r="R11" s="26"/>
    </row>
    <row r="12" spans="1:18" ht="12.75">
      <c r="A12" s="30">
        <v>2006</v>
      </c>
      <c r="B12" s="3">
        <v>344</v>
      </c>
      <c r="C12" s="4">
        <v>394</v>
      </c>
      <c r="D12" s="13">
        <v>509</v>
      </c>
      <c r="E12" s="24">
        <f>SUM(B12:D12)</f>
        <v>1247</v>
      </c>
      <c r="F12" s="18">
        <v>480</v>
      </c>
      <c r="G12" s="18">
        <v>550</v>
      </c>
      <c r="H12" s="18">
        <v>491</v>
      </c>
      <c r="I12" s="24">
        <f>SUM(F12:H12)</f>
        <v>1521</v>
      </c>
      <c r="J12" s="18">
        <v>409</v>
      </c>
      <c r="K12" s="18">
        <v>411</v>
      </c>
      <c r="L12" s="18">
        <v>355</v>
      </c>
      <c r="M12" s="24">
        <f>SUM(J12:L12)</f>
        <v>1175</v>
      </c>
      <c r="N12" s="18">
        <v>406</v>
      </c>
      <c r="O12" s="18">
        <v>379</v>
      </c>
      <c r="P12" s="18">
        <v>303</v>
      </c>
      <c r="Q12" s="24">
        <f>SUM(N12:P12)</f>
        <v>1088</v>
      </c>
      <c r="R12" s="24">
        <f>E12+I12+M12+Q12</f>
        <v>5031</v>
      </c>
    </row>
    <row r="13" spans="1:18" ht="12.75">
      <c r="A13" s="30">
        <v>2007</v>
      </c>
      <c r="B13" s="82">
        <v>364</v>
      </c>
      <c r="C13" s="83">
        <v>445</v>
      </c>
      <c r="D13" s="84">
        <v>427</v>
      </c>
      <c r="E13" s="81">
        <f>SUM(B13:D13)</f>
        <v>1236</v>
      </c>
      <c r="F13" s="55">
        <v>438</v>
      </c>
      <c r="G13" s="56">
        <v>554</v>
      </c>
      <c r="H13" s="56">
        <v>509</v>
      </c>
      <c r="I13" s="43">
        <f>SUM(F13:H13)</f>
        <v>1501</v>
      </c>
      <c r="J13" s="55">
        <v>405</v>
      </c>
      <c r="K13" s="55">
        <v>333</v>
      </c>
      <c r="L13" s="55">
        <v>262</v>
      </c>
      <c r="M13" s="43">
        <f>SUM(J13:L13)</f>
        <v>1000</v>
      </c>
      <c r="N13" s="55">
        <v>351</v>
      </c>
      <c r="O13" s="55">
        <v>263</v>
      </c>
      <c r="P13" s="55">
        <v>226</v>
      </c>
      <c r="Q13" s="43">
        <f>SUM(N13:P13)</f>
        <v>840</v>
      </c>
      <c r="R13" s="24">
        <f>E13+I13+M13+Q13</f>
        <v>4577</v>
      </c>
    </row>
    <row r="14" spans="1:18" ht="13.5" thickBot="1">
      <c r="A14" s="30">
        <v>2008</v>
      </c>
      <c r="B14" s="53">
        <v>247</v>
      </c>
      <c r="C14" s="60">
        <v>374</v>
      </c>
      <c r="D14" s="57">
        <v>371</v>
      </c>
      <c r="E14" s="43">
        <f>SUM(B14:D14)</f>
        <v>992</v>
      </c>
      <c r="F14" s="49"/>
      <c r="G14" s="50"/>
      <c r="H14" s="50"/>
      <c r="I14" s="51"/>
      <c r="J14" s="49"/>
      <c r="K14" s="49"/>
      <c r="L14" s="49"/>
      <c r="M14" s="51"/>
      <c r="N14" s="49"/>
      <c r="O14" s="49"/>
      <c r="P14" s="49"/>
      <c r="Q14" s="51"/>
      <c r="R14" s="52"/>
    </row>
    <row r="15" spans="1:18" ht="14.25" thickBot="1" thickTop="1">
      <c r="A15" s="30"/>
      <c r="B15" s="11">
        <f>-(B13-B14)/B13</f>
        <v>-0.32142857142857145</v>
      </c>
      <c r="C15" s="10">
        <f>-(C13-C14)/C13</f>
        <v>-0.15955056179775282</v>
      </c>
      <c r="D15" s="37">
        <f>-(D13-D14)/D13</f>
        <v>-0.13114754098360656</v>
      </c>
      <c r="E15" s="27">
        <f>-(E13-E14)/E13</f>
        <v>-0.19741100323624594</v>
      </c>
      <c r="F15" s="19">
        <f>-(F12-F13)/F12</f>
        <v>-0.0875</v>
      </c>
      <c r="G15" s="21">
        <f>-(G12-G13)/G12</f>
        <v>0.007272727272727273</v>
      </c>
      <c r="H15" s="21">
        <f>-(H12-H13)/H12</f>
        <v>0.03665987780040733</v>
      </c>
      <c r="I15" s="27">
        <f>-(I12-I13)/I12</f>
        <v>-0.013149243918474688</v>
      </c>
      <c r="J15" s="19">
        <f aca="true" t="shared" si="1" ref="J15:Q15">-(J12-J13)/J12</f>
        <v>-0.009779951100244499</v>
      </c>
      <c r="K15" s="19">
        <f t="shared" si="1"/>
        <v>-0.1897810218978102</v>
      </c>
      <c r="L15" s="19">
        <f t="shared" si="1"/>
        <v>-0.2619718309859155</v>
      </c>
      <c r="M15" s="27">
        <f t="shared" si="1"/>
        <v>-0.14893617021276595</v>
      </c>
      <c r="N15" s="19">
        <f t="shared" si="1"/>
        <v>-0.1354679802955665</v>
      </c>
      <c r="O15" s="19">
        <f t="shared" si="1"/>
        <v>-0.30606860158311344</v>
      </c>
      <c r="P15" s="19">
        <f t="shared" si="1"/>
        <v>-0.25412541254125415</v>
      </c>
      <c r="Q15" s="27">
        <f t="shared" si="1"/>
        <v>-0.22794117647058823</v>
      </c>
      <c r="R15" s="27">
        <f>-(R12-R13)/R12</f>
        <v>-0.09024050884516001</v>
      </c>
    </row>
    <row r="16" spans="1:18" ht="13.5" thickTop="1">
      <c r="A16" s="29" t="s">
        <v>14</v>
      </c>
      <c r="B16" s="7"/>
      <c r="C16" s="8"/>
      <c r="D16" s="15"/>
      <c r="E16" s="26"/>
      <c r="F16" s="20"/>
      <c r="G16" s="20"/>
      <c r="H16" s="20"/>
      <c r="I16" s="26"/>
      <c r="J16" s="20"/>
      <c r="K16" s="20"/>
      <c r="L16" s="20"/>
      <c r="M16" s="26"/>
      <c r="N16" s="20"/>
      <c r="O16" s="20"/>
      <c r="P16" s="20"/>
      <c r="Q16" s="26"/>
      <c r="R16" s="26"/>
    </row>
    <row r="17" spans="1:18" ht="12.75">
      <c r="A17" s="45">
        <v>2005</v>
      </c>
      <c r="B17" s="7"/>
      <c r="C17" s="8"/>
      <c r="D17" s="15"/>
      <c r="E17" s="26"/>
      <c r="F17" s="20"/>
      <c r="G17" s="20"/>
      <c r="H17" s="20"/>
      <c r="I17" s="26"/>
      <c r="J17" s="20">
        <v>188</v>
      </c>
      <c r="K17" s="20">
        <v>171</v>
      </c>
      <c r="L17" s="20">
        <v>152</v>
      </c>
      <c r="M17" s="24">
        <f>SUM(J17:L17)</f>
        <v>511</v>
      </c>
      <c r="N17" s="20">
        <v>158</v>
      </c>
      <c r="O17" s="20">
        <v>0</v>
      </c>
      <c r="P17" s="20">
        <v>0</v>
      </c>
      <c r="Q17" s="24">
        <f>SUM(N17:P17)</f>
        <v>158</v>
      </c>
      <c r="R17" s="26"/>
    </row>
    <row r="18" spans="1:18" ht="12.75">
      <c r="A18" s="30">
        <v>2006</v>
      </c>
      <c r="B18" s="3">
        <v>101</v>
      </c>
      <c r="C18" s="4">
        <v>127</v>
      </c>
      <c r="D18" s="13">
        <v>184</v>
      </c>
      <c r="E18" s="24">
        <f>SUM(B18:D18)</f>
        <v>412</v>
      </c>
      <c r="F18" s="18">
        <v>154</v>
      </c>
      <c r="G18" s="18">
        <v>151</v>
      </c>
      <c r="H18" s="18">
        <v>150</v>
      </c>
      <c r="I18" s="24">
        <f>SUM(F18:H18)</f>
        <v>455</v>
      </c>
      <c r="J18" s="18">
        <v>122</v>
      </c>
      <c r="K18" s="18">
        <v>136</v>
      </c>
      <c r="L18" s="18">
        <v>97</v>
      </c>
      <c r="M18" s="24">
        <f>SUM(J18:L18)</f>
        <v>355</v>
      </c>
      <c r="N18" s="18">
        <v>105</v>
      </c>
      <c r="O18" s="18">
        <v>115</v>
      </c>
      <c r="P18" s="18">
        <v>92</v>
      </c>
      <c r="Q18" s="24">
        <f>SUM(N18:P18)</f>
        <v>312</v>
      </c>
      <c r="R18" s="24">
        <f>E18+I18+M18+Q18</f>
        <v>1534</v>
      </c>
    </row>
    <row r="19" spans="1:18" ht="12.75">
      <c r="A19" s="30">
        <v>2007</v>
      </c>
      <c r="B19" s="82">
        <v>105</v>
      </c>
      <c r="C19" s="83">
        <v>98</v>
      </c>
      <c r="D19" s="84">
        <v>151</v>
      </c>
      <c r="E19" s="81">
        <f>SUM(B19:D19)</f>
        <v>354</v>
      </c>
      <c r="F19" s="56">
        <v>155</v>
      </c>
      <c r="G19" s="56">
        <v>159</v>
      </c>
      <c r="H19" s="55">
        <v>145</v>
      </c>
      <c r="I19" s="54">
        <f>SUM(F19:H19)</f>
        <v>459</v>
      </c>
      <c r="J19" s="56">
        <v>123</v>
      </c>
      <c r="K19" s="55">
        <v>116</v>
      </c>
      <c r="L19" s="55">
        <v>83</v>
      </c>
      <c r="M19" s="43">
        <f>SUM(J19:L19)</f>
        <v>322</v>
      </c>
      <c r="N19" s="55">
        <v>97</v>
      </c>
      <c r="O19" s="55">
        <v>85</v>
      </c>
      <c r="P19" s="55">
        <v>65</v>
      </c>
      <c r="Q19" s="43">
        <f>SUM(N19:P19)</f>
        <v>247</v>
      </c>
      <c r="R19" s="24">
        <f>E19+I19+M19+Q19</f>
        <v>1382</v>
      </c>
    </row>
    <row r="20" spans="1:18" ht="13.5" thickBot="1">
      <c r="A20" s="30">
        <v>2008</v>
      </c>
      <c r="B20" s="53">
        <v>81</v>
      </c>
      <c r="C20" s="47">
        <v>99</v>
      </c>
      <c r="D20" s="57">
        <v>122</v>
      </c>
      <c r="E20" s="43">
        <f>SUM(B20:D20)</f>
        <v>302</v>
      </c>
      <c r="F20" s="50"/>
      <c r="G20" s="50"/>
      <c r="H20" s="49"/>
      <c r="I20" s="48"/>
      <c r="J20" s="50"/>
      <c r="K20" s="49"/>
      <c r="L20" s="49"/>
      <c r="M20" s="51"/>
      <c r="N20" s="49"/>
      <c r="O20" s="49"/>
      <c r="P20" s="49"/>
      <c r="Q20" s="51"/>
      <c r="R20" s="52"/>
    </row>
    <row r="21" spans="1:18" ht="14.25" thickBot="1" thickTop="1">
      <c r="A21" s="30"/>
      <c r="B21" s="11">
        <f>-(B19-B20)/B19</f>
        <v>-0.22857142857142856</v>
      </c>
      <c r="C21" s="91">
        <f>-(C19-C20)/C19</f>
        <v>0.01020408163265306</v>
      </c>
      <c r="D21" s="37">
        <f>-(D19-D20)/D19</f>
        <v>-0.19205298013245034</v>
      </c>
      <c r="E21" s="27">
        <f>-(E19-E20)/E19</f>
        <v>-0.14689265536723164</v>
      </c>
      <c r="F21" s="21">
        <f>-(F18-F19)/F18</f>
        <v>0.006493506493506494</v>
      </c>
      <c r="G21" s="21">
        <f>-(G18-G19)/G18</f>
        <v>0.052980132450331126</v>
      </c>
      <c r="H21" s="19">
        <f>-(H18-H19)/H18</f>
        <v>-0.03333333333333333</v>
      </c>
      <c r="I21" s="25">
        <f>-(I18-I19)/I18</f>
        <v>0.008791208791208791</v>
      </c>
      <c r="J21" s="21">
        <f aca="true" t="shared" si="2" ref="J21:Q21">-(J18-J19)/J18</f>
        <v>0.00819672131147541</v>
      </c>
      <c r="K21" s="19">
        <f t="shared" si="2"/>
        <v>-0.14705882352941177</v>
      </c>
      <c r="L21" s="19">
        <f t="shared" si="2"/>
        <v>-0.14432989690721648</v>
      </c>
      <c r="M21" s="27">
        <f t="shared" si="2"/>
        <v>-0.09295774647887324</v>
      </c>
      <c r="N21" s="19">
        <f t="shared" si="2"/>
        <v>-0.0761904761904762</v>
      </c>
      <c r="O21" s="19">
        <f t="shared" si="2"/>
        <v>-0.2608695652173913</v>
      </c>
      <c r="P21" s="19">
        <f t="shared" si="2"/>
        <v>-0.29347826086956524</v>
      </c>
      <c r="Q21" s="27">
        <f t="shared" si="2"/>
        <v>-0.20833333333333334</v>
      </c>
      <c r="R21" s="27">
        <f>-(R18-R19)/R18</f>
        <v>-0.09908735332464146</v>
      </c>
    </row>
    <row r="22" spans="1:18" ht="13.5" thickTop="1">
      <c r="A22" s="29" t="s">
        <v>16</v>
      </c>
      <c r="B22" s="7"/>
      <c r="C22" s="8"/>
      <c r="D22" s="15"/>
      <c r="E22" s="26"/>
      <c r="F22" s="20"/>
      <c r="G22" s="20"/>
      <c r="H22" s="20"/>
      <c r="I22" s="26"/>
      <c r="J22" s="20"/>
      <c r="K22" s="20"/>
      <c r="L22" s="20"/>
      <c r="M22" s="26"/>
      <c r="N22" s="20"/>
      <c r="O22" s="20"/>
      <c r="P22" s="20"/>
      <c r="Q22" s="26"/>
      <c r="R22" s="26"/>
    </row>
    <row r="23" spans="1:18" ht="12.75">
      <c r="A23" s="45">
        <v>2005</v>
      </c>
      <c r="B23" s="7"/>
      <c r="C23" s="8"/>
      <c r="D23" s="15"/>
      <c r="E23" s="26"/>
      <c r="F23" s="20"/>
      <c r="G23" s="20"/>
      <c r="H23" s="20"/>
      <c r="I23" s="26"/>
      <c r="J23" s="20">
        <v>116</v>
      </c>
      <c r="K23" s="20">
        <v>119</v>
      </c>
      <c r="L23" s="20">
        <v>101</v>
      </c>
      <c r="M23" s="24">
        <f>SUM(J23:L23)</f>
        <v>336</v>
      </c>
      <c r="N23" s="20">
        <v>93</v>
      </c>
      <c r="O23" s="20">
        <v>0</v>
      </c>
      <c r="P23" s="20">
        <v>0</v>
      </c>
      <c r="Q23" s="24">
        <f>SUM(N23:P23)</f>
        <v>93</v>
      </c>
      <c r="R23" s="26"/>
    </row>
    <row r="24" spans="1:18" ht="12.75">
      <c r="A24" s="30">
        <v>2006</v>
      </c>
      <c r="B24" s="3">
        <v>79</v>
      </c>
      <c r="C24" s="4">
        <v>100</v>
      </c>
      <c r="D24" s="13">
        <v>110</v>
      </c>
      <c r="E24" s="24">
        <f>SUM(B24:D24)</f>
        <v>289</v>
      </c>
      <c r="F24" s="18">
        <v>125</v>
      </c>
      <c r="G24" s="18">
        <v>145</v>
      </c>
      <c r="H24" s="18">
        <v>155</v>
      </c>
      <c r="I24" s="24">
        <f>SUM(F24:H24)</f>
        <v>425</v>
      </c>
      <c r="J24" s="18">
        <v>102</v>
      </c>
      <c r="K24" s="18">
        <v>108</v>
      </c>
      <c r="L24" s="18">
        <v>104</v>
      </c>
      <c r="M24" s="24">
        <f>SUM(J24:L24)</f>
        <v>314</v>
      </c>
      <c r="N24" s="18">
        <v>111</v>
      </c>
      <c r="O24" s="18">
        <v>103</v>
      </c>
      <c r="P24" s="18">
        <v>89</v>
      </c>
      <c r="Q24" s="24">
        <f>SUM(N24:P24)</f>
        <v>303</v>
      </c>
      <c r="R24" s="24">
        <f>E24+I24+M24+Q24</f>
        <v>1331</v>
      </c>
    </row>
    <row r="25" spans="1:18" ht="12.75">
      <c r="A25" s="30">
        <v>2007</v>
      </c>
      <c r="B25" s="82">
        <v>132</v>
      </c>
      <c r="C25" s="83">
        <v>99</v>
      </c>
      <c r="D25" s="84">
        <v>132</v>
      </c>
      <c r="E25" s="81">
        <f>SUM(B25:D25)</f>
        <v>363</v>
      </c>
      <c r="F25" s="55">
        <v>113</v>
      </c>
      <c r="G25" s="55">
        <v>144</v>
      </c>
      <c r="H25" s="56">
        <v>157</v>
      </c>
      <c r="I25" s="43">
        <f>SUM(F25:H25)</f>
        <v>414</v>
      </c>
      <c r="J25" s="56">
        <v>130</v>
      </c>
      <c r="K25" s="55">
        <v>96</v>
      </c>
      <c r="L25" s="55">
        <v>83</v>
      </c>
      <c r="M25" s="43">
        <f>SUM(J25:L25)</f>
        <v>309</v>
      </c>
      <c r="N25" s="55">
        <v>71</v>
      </c>
      <c r="O25" s="55">
        <v>83</v>
      </c>
      <c r="P25" s="55">
        <v>51</v>
      </c>
      <c r="Q25" s="43">
        <f>SUM(N25:P25)</f>
        <v>205</v>
      </c>
      <c r="R25" s="24">
        <f>E25+I25+M25+Q25</f>
        <v>1291</v>
      </c>
    </row>
    <row r="26" spans="1:18" ht="13.5" thickBot="1">
      <c r="A26" s="30">
        <v>2008</v>
      </c>
      <c r="B26" s="53">
        <v>78</v>
      </c>
      <c r="C26" s="60">
        <v>90</v>
      </c>
      <c r="D26" s="57">
        <v>98</v>
      </c>
      <c r="E26" s="43">
        <f>SUM(B26:D26)</f>
        <v>266</v>
      </c>
      <c r="F26" s="49"/>
      <c r="G26" s="49"/>
      <c r="H26" s="50"/>
      <c r="I26" s="51"/>
      <c r="J26" s="50"/>
      <c r="K26" s="49"/>
      <c r="L26" s="49"/>
      <c r="M26" s="51"/>
      <c r="N26" s="49"/>
      <c r="O26" s="49"/>
      <c r="P26" s="49"/>
      <c r="Q26" s="51"/>
      <c r="R26" s="52"/>
    </row>
    <row r="27" spans="1:18" ht="14.25" thickBot="1" thickTop="1">
      <c r="A27" s="30"/>
      <c r="B27" s="11">
        <f>-(B25-B26)/B25</f>
        <v>-0.4090909090909091</v>
      </c>
      <c r="C27" s="10">
        <f>-(C25-C26)/C25</f>
        <v>-0.09090909090909091</v>
      </c>
      <c r="D27" s="37">
        <f>-(D25-D26)/D25</f>
        <v>-0.25757575757575757</v>
      </c>
      <c r="E27" s="27">
        <f>-(E25-E26)/E25</f>
        <v>-0.26721763085399447</v>
      </c>
      <c r="F27" s="19">
        <f>-(F24-F25)/F24</f>
        <v>-0.096</v>
      </c>
      <c r="G27" s="19">
        <f>-(G24-G25)/G24</f>
        <v>-0.006896551724137931</v>
      </c>
      <c r="H27" s="21">
        <f>-(H24-H25)/H24</f>
        <v>0.012903225806451613</v>
      </c>
      <c r="I27" s="27">
        <f>-(I24-I25)/I24</f>
        <v>-0.02588235294117647</v>
      </c>
      <c r="J27" s="21">
        <f aca="true" t="shared" si="3" ref="J27:Q27">-(J24-J25)/J24</f>
        <v>0.27450980392156865</v>
      </c>
      <c r="K27" s="19">
        <f t="shared" si="3"/>
        <v>-0.1111111111111111</v>
      </c>
      <c r="L27" s="19">
        <f t="shared" si="3"/>
        <v>-0.20192307692307693</v>
      </c>
      <c r="M27" s="27">
        <f t="shared" si="3"/>
        <v>-0.01592356687898089</v>
      </c>
      <c r="N27" s="19">
        <f t="shared" si="3"/>
        <v>-0.36036036036036034</v>
      </c>
      <c r="O27" s="19">
        <f t="shared" si="3"/>
        <v>-0.1941747572815534</v>
      </c>
      <c r="P27" s="19">
        <f t="shared" si="3"/>
        <v>-0.42696629213483145</v>
      </c>
      <c r="Q27" s="27">
        <f t="shared" si="3"/>
        <v>-0.3234323432343234</v>
      </c>
      <c r="R27" s="27">
        <f>-(R24-R25)/R24</f>
        <v>-0.03005259203606311</v>
      </c>
    </row>
    <row r="28" spans="1:18" ht="13.5" thickTop="1">
      <c r="A28" s="29" t="s">
        <v>2</v>
      </c>
      <c r="B28" s="7"/>
      <c r="C28" s="8"/>
      <c r="D28" s="15"/>
      <c r="E28" s="26"/>
      <c r="F28" s="20"/>
      <c r="G28" s="20"/>
      <c r="H28" s="20"/>
      <c r="I28" s="26"/>
      <c r="J28" s="20"/>
      <c r="K28" s="20"/>
      <c r="L28" s="20"/>
      <c r="M28" s="26"/>
      <c r="N28" s="20"/>
      <c r="O28" s="20"/>
      <c r="P28" s="20"/>
      <c r="Q28" s="26"/>
      <c r="R28" s="26"/>
    </row>
    <row r="29" spans="1:18" ht="12.75">
      <c r="A29" s="45">
        <v>2005</v>
      </c>
      <c r="B29" s="7"/>
      <c r="C29" s="8"/>
      <c r="D29" s="15"/>
      <c r="E29" s="26"/>
      <c r="F29" s="20"/>
      <c r="G29" s="20"/>
      <c r="H29" s="20"/>
      <c r="I29" s="26"/>
      <c r="J29" s="20">
        <v>595</v>
      </c>
      <c r="K29" s="20">
        <v>584</v>
      </c>
      <c r="L29" s="20">
        <v>528</v>
      </c>
      <c r="M29" s="24">
        <f>SUM(J29:L29)</f>
        <v>1707</v>
      </c>
      <c r="N29" s="20">
        <v>468</v>
      </c>
      <c r="O29" s="20">
        <v>0</v>
      </c>
      <c r="P29" s="20">
        <v>0</v>
      </c>
      <c r="Q29" s="24">
        <f>SUM(N29:P29)</f>
        <v>468</v>
      </c>
      <c r="R29" s="26"/>
    </row>
    <row r="30" spans="1:18" ht="12.75">
      <c r="A30" s="30">
        <v>2006</v>
      </c>
      <c r="B30" s="3">
        <v>365</v>
      </c>
      <c r="C30" s="4">
        <v>460</v>
      </c>
      <c r="D30" s="13">
        <v>583</v>
      </c>
      <c r="E30" s="24">
        <f>SUM(B30:D30)</f>
        <v>1408</v>
      </c>
      <c r="F30" s="18">
        <v>542</v>
      </c>
      <c r="G30" s="18">
        <v>502</v>
      </c>
      <c r="H30" s="18">
        <v>532</v>
      </c>
      <c r="I30" s="24">
        <f>SUM(F30:H30)</f>
        <v>1576</v>
      </c>
      <c r="J30" s="18">
        <v>455</v>
      </c>
      <c r="K30" s="18">
        <v>480</v>
      </c>
      <c r="L30" s="18">
        <v>385</v>
      </c>
      <c r="M30" s="24">
        <f>SUM(J30:L30)</f>
        <v>1320</v>
      </c>
      <c r="N30" s="18">
        <v>434</v>
      </c>
      <c r="O30" s="18">
        <v>395</v>
      </c>
      <c r="P30" s="18">
        <v>370</v>
      </c>
      <c r="Q30" s="24">
        <f>SUM(N30:P30)</f>
        <v>1199</v>
      </c>
      <c r="R30" s="24">
        <f>E30+I30+M30+Q30</f>
        <v>5503</v>
      </c>
    </row>
    <row r="31" spans="1:18" ht="12.75">
      <c r="A31" s="30">
        <v>2007</v>
      </c>
      <c r="B31" s="82">
        <v>410</v>
      </c>
      <c r="C31" s="83">
        <v>451</v>
      </c>
      <c r="D31" s="84">
        <v>573</v>
      </c>
      <c r="E31" s="81">
        <f>SUM(B31:D31)</f>
        <v>1434</v>
      </c>
      <c r="F31" s="55">
        <v>488</v>
      </c>
      <c r="G31" s="56">
        <v>547</v>
      </c>
      <c r="H31" s="56">
        <v>597</v>
      </c>
      <c r="I31" s="54">
        <f>SUM(F31:H31)</f>
        <v>1632</v>
      </c>
      <c r="J31" s="56">
        <v>469</v>
      </c>
      <c r="K31" s="55">
        <v>372</v>
      </c>
      <c r="L31" s="55">
        <v>289</v>
      </c>
      <c r="M31" s="43">
        <f>SUM(J31:L31)</f>
        <v>1130</v>
      </c>
      <c r="N31" s="55">
        <v>332</v>
      </c>
      <c r="O31" s="55">
        <v>299</v>
      </c>
      <c r="P31" s="55">
        <v>222</v>
      </c>
      <c r="Q31" s="43">
        <f>SUM(N31:P31)</f>
        <v>853</v>
      </c>
      <c r="R31" s="24">
        <f>E31+I31+M31+Q31</f>
        <v>5049</v>
      </c>
    </row>
    <row r="32" spans="1:18" ht="13.5" thickBot="1">
      <c r="A32" s="30">
        <v>2008</v>
      </c>
      <c r="B32" s="53">
        <v>272</v>
      </c>
      <c r="C32" s="60">
        <v>365</v>
      </c>
      <c r="D32" s="57">
        <v>401</v>
      </c>
      <c r="E32" s="43">
        <f>SUM(B32:D32)</f>
        <v>1038</v>
      </c>
      <c r="F32" s="49"/>
      <c r="G32" s="50"/>
      <c r="H32" s="50"/>
      <c r="I32" s="48"/>
      <c r="J32" s="50"/>
      <c r="K32" s="49"/>
      <c r="L32" s="49"/>
      <c r="M32" s="51"/>
      <c r="N32" s="49"/>
      <c r="O32" s="49"/>
      <c r="P32" s="49"/>
      <c r="Q32" s="51"/>
      <c r="R32" s="52"/>
    </row>
    <row r="33" spans="1:18" ht="14.25" thickBot="1" thickTop="1">
      <c r="A33" s="30"/>
      <c r="B33" s="11">
        <f>-(B31-B32)/B31</f>
        <v>-0.33658536585365856</v>
      </c>
      <c r="C33" s="10">
        <f>-(C31-C32)/C31</f>
        <v>-0.19068736141906872</v>
      </c>
      <c r="D33" s="37">
        <f>-(D31-D32)/D31</f>
        <v>-0.30017452006980805</v>
      </c>
      <c r="E33" s="27">
        <f>-(E31-E32)/E31</f>
        <v>-0.27615062761506276</v>
      </c>
      <c r="F33" s="19">
        <f>-(F30-F31)/F30</f>
        <v>-0.0996309963099631</v>
      </c>
      <c r="G33" s="21">
        <f>-(G30-G31)/G30</f>
        <v>0.08964143426294821</v>
      </c>
      <c r="H33" s="21">
        <f>-(H30-H31)/H30</f>
        <v>0.12218045112781954</v>
      </c>
      <c r="I33" s="25">
        <f>-(I30-I31)/I30</f>
        <v>0.03553299492385787</v>
      </c>
      <c r="J33" s="21">
        <f aca="true" t="shared" si="4" ref="J33:Q33">-(J30-J31)/J30</f>
        <v>0.03076923076923077</v>
      </c>
      <c r="K33" s="19">
        <f t="shared" si="4"/>
        <v>-0.225</v>
      </c>
      <c r="L33" s="19">
        <f t="shared" si="4"/>
        <v>-0.24935064935064935</v>
      </c>
      <c r="M33" s="27">
        <f t="shared" si="4"/>
        <v>-0.14393939393939395</v>
      </c>
      <c r="N33" s="19">
        <f t="shared" si="4"/>
        <v>-0.2350230414746544</v>
      </c>
      <c r="O33" s="19">
        <f t="shared" si="4"/>
        <v>-0.2430379746835443</v>
      </c>
      <c r="P33" s="19">
        <f t="shared" si="4"/>
        <v>-0.4</v>
      </c>
      <c r="Q33" s="27">
        <f t="shared" si="4"/>
        <v>-0.2885738115095913</v>
      </c>
      <c r="R33" s="27">
        <f>-(R30-R31)/R30</f>
        <v>-0.08250045429765582</v>
      </c>
    </row>
    <row r="34" spans="1:18" ht="13.5" thickTop="1">
      <c r="A34" s="29" t="s">
        <v>1</v>
      </c>
      <c r="B34" s="7"/>
      <c r="C34" s="8"/>
      <c r="D34" s="15"/>
      <c r="E34" s="26"/>
      <c r="F34" s="20"/>
      <c r="G34" s="20"/>
      <c r="H34" s="20"/>
      <c r="I34" s="26"/>
      <c r="J34" s="20"/>
      <c r="K34" s="20"/>
      <c r="L34" s="20"/>
      <c r="M34" s="26"/>
      <c r="N34" s="20"/>
      <c r="O34" s="20"/>
      <c r="P34" s="20"/>
      <c r="Q34" s="26"/>
      <c r="R34" s="26"/>
    </row>
    <row r="35" spans="1:18" ht="12.75">
      <c r="A35" s="45">
        <v>2005</v>
      </c>
      <c r="B35" s="7"/>
      <c r="C35" s="8"/>
      <c r="D35" s="15"/>
      <c r="E35" s="26"/>
      <c r="F35" s="20"/>
      <c r="G35" s="20"/>
      <c r="H35" s="20"/>
      <c r="I35" s="26"/>
      <c r="J35" s="20">
        <v>306</v>
      </c>
      <c r="K35" s="20">
        <v>349</v>
      </c>
      <c r="L35" s="20">
        <v>279</v>
      </c>
      <c r="M35" s="24">
        <f>SUM(J35:L35)</f>
        <v>934</v>
      </c>
      <c r="N35" s="20">
        <v>249</v>
      </c>
      <c r="O35" s="20">
        <v>0</v>
      </c>
      <c r="P35" s="20">
        <v>0</v>
      </c>
      <c r="Q35" s="24">
        <f>SUM(N35:P35)</f>
        <v>249</v>
      </c>
      <c r="R35" s="26"/>
    </row>
    <row r="36" spans="1:18" ht="12.75">
      <c r="A36" s="30">
        <v>2006</v>
      </c>
      <c r="B36" s="3">
        <v>365</v>
      </c>
      <c r="C36" s="4">
        <v>251</v>
      </c>
      <c r="D36" s="13">
        <v>296</v>
      </c>
      <c r="E36" s="24">
        <f>SUM(B36:D36)</f>
        <v>912</v>
      </c>
      <c r="F36" s="18">
        <v>287</v>
      </c>
      <c r="G36" s="18">
        <v>324</v>
      </c>
      <c r="H36" s="18">
        <v>267</v>
      </c>
      <c r="I36" s="24">
        <f>SUM(F36:H36)</f>
        <v>878</v>
      </c>
      <c r="J36" s="18">
        <v>261</v>
      </c>
      <c r="K36" s="18">
        <v>289</v>
      </c>
      <c r="L36" s="18">
        <v>232</v>
      </c>
      <c r="M36" s="24">
        <f>SUM(J36:L36)</f>
        <v>782</v>
      </c>
      <c r="N36" s="18">
        <v>267</v>
      </c>
      <c r="O36" s="18">
        <v>211</v>
      </c>
      <c r="P36" s="18">
        <v>178</v>
      </c>
      <c r="Q36" s="24">
        <f>SUM(N36:P36)</f>
        <v>656</v>
      </c>
      <c r="R36" s="24">
        <f>E36+I36+M36+Q36</f>
        <v>3228</v>
      </c>
    </row>
    <row r="37" spans="1:18" ht="12.75">
      <c r="A37" s="30">
        <v>2007</v>
      </c>
      <c r="B37" s="82">
        <v>410</v>
      </c>
      <c r="C37" s="83">
        <v>268</v>
      </c>
      <c r="D37" s="84">
        <v>252</v>
      </c>
      <c r="E37" s="81">
        <f>SUM(B37:D37)</f>
        <v>930</v>
      </c>
      <c r="F37" s="55">
        <v>277</v>
      </c>
      <c r="G37" s="55">
        <v>296</v>
      </c>
      <c r="H37" s="56">
        <v>286</v>
      </c>
      <c r="I37" s="43">
        <f>SUM(F37:H37)</f>
        <v>859</v>
      </c>
      <c r="J37" s="56">
        <v>281</v>
      </c>
      <c r="K37" s="55">
        <v>227</v>
      </c>
      <c r="L37" s="55">
        <v>199</v>
      </c>
      <c r="M37" s="43">
        <f>SUM(J37:L37)</f>
        <v>707</v>
      </c>
      <c r="N37" s="55">
        <v>245</v>
      </c>
      <c r="O37" s="55">
        <v>186</v>
      </c>
      <c r="P37" s="55">
        <v>157</v>
      </c>
      <c r="Q37" s="43">
        <f>SUM(N37:P37)</f>
        <v>588</v>
      </c>
      <c r="R37" s="24">
        <f>E37+I37+M37+Q37</f>
        <v>3084</v>
      </c>
    </row>
    <row r="38" spans="1:18" ht="13.5" thickBot="1">
      <c r="A38" s="30">
        <v>2008</v>
      </c>
      <c r="B38" s="53">
        <v>197</v>
      </c>
      <c r="C38" s="60">
        <v>211</v>
      </c>
      <c r="D38" s="57">
        <v>239</v>
      </c>
      <c r="E38" s="43">
        <f>SUM(B38:D38)</f>
        <v>647</v>
      </c>
      <c r="F38" s="49"/>
      <c r="G38" s="49"/>
      <c r="H38" s="50"/>
      <c r="I38" s="51"/>
      <c r="J38" s="50"/>
      <c r="K38" s="49"/>
      <c r="L38" s="49"/>
      <c r="M38" s="51"/>
      <c r="N38" s="49"/>
      <c r="O38" s="49"/>
      <c r="P38" s="49"/>
      <c r="Q38" s="51"/>
      <c r="R38" s="52"/>
    </row>
    <row r="39" spans="1:18" ht="14.25" thickBot="1" thickTop="1">
      <c r="A39" s="30"/>
      <c r="B39" s="11">
        <f>-(B37-B38)/B37</f>
        <v>-0.5195121951219512</v>
      </c>
      <c r="C39" s="10">
        <f>-(C37-C38)/C37</f>
        <v>-0.2126865671641791</v>
      </c>
      <c r="D39" s="37">
        <f>-(D37-D38)/D37</f>
        <v>-0.051587301587301584</v>
      </c>
      <c r="E39" s="27">
        <f>-(E37-E38)/E37</f>
        <v>-0.3043010752688172</v>
      </c>
      <c r="F39" s="19">
        <f>-(F36-F37)/F36</f>
        <v>-0.03484320557491289</v>
      </c>
      <c r="G39" s="19">
        <f>-(G36-G37)/G36</f>
        <v>-0.08641975308641975</v>
      </c>
      <c r="H39" s="21">
        <f>-(H36-H37)/H36</f>
        <v>0.07116104868913857</v>
      </c>
      <c r="I39" s="27">
        <f>-(I36-I37)/I36</f>
        <v>-0.02164009111617312</v>
      </c>
      <c r="J39" s="21">
        <f aca="true" t="shared" si="5" ref="J39:Q39">-(J36-J37)/J36</f>
        <v>0.07662835249042145</v>
      </c>
      <c r="K39" s="19">
        <f t="shared" si="5"/>
        <v>-0.21453287197231835</v>
      </c>
      <c r="L39" s="19">
        <f t="shared" si="5"/>
        <v>-0.14224137931034483</v>
      </c>
      <c r="M39" s="27">
        <f t="shared" si="5"/>
        <v>-0.0959079283887468</v>
      </c>
      <c r="N39" s="19">
        <f t="shared" si="5"/>
        <v>-0.08239700374531835</v>
      </c>
      <c r="O39" s="19">
        <f t="shared" si="5"/>
        <v>-0.11848341232227488</v>
      </c>
      <c r="P39" s="19">
        <f t="shared" si="5"/>
        <v>-0.11797752808988764</v>
      </c>
      <c r="Q39" s="27">
        <f t="shared" si="5"/>
        <v>-0.10365853658536585</v>
      </c>
      <c r="R39" s="27">
        <f>-(R36-R37)/R36</f>
        <v>-0.04460966542750929</v>
      </c>
    </row>
    <row r="40" spans="1:18" ht="13.5" thickTop="1">
      <c r="A40" s="29" t="s">
        <v>7</v>
      </c>
      <c r="B40" s="7"/>
      <c r="C40" s="8"/>
      <c r="D40" s="15"/>
      <c r="E40" s="26"/>
      <c r="F40" s="20"/>
      <c r="G40" s="20"/>
      <c r="H40" s="20"/>
      <c r="I40" s="26"/>
      <c r="J40" s="20"/>
      <c r="K40" s="20"/>
      <c r="L40" s="20"/>
      <c r="M40" s="26"/>
      <c r="N40" s="20"/>
      <c r="O40" s="20"/>
      <c r="P40" s="20"/>
      <c r="Q40" s="26"/>
      <c r="R40" s="26"/>
    </row>
    <row r="41" spans="1:18" ht="12.75">
      <c r="A41" s="45">
        <v>2005</v>
      </c>
      <c r="B41" s="7"/>
      <c r="C41" s="8"/>
      <c r="D41" s="15"/>
      <c r="E41" s="26"/>
      <c r="F41" s="20"/>
      <c r="G41" s="20"/>
      <c r="H41" s="20"/>
      <c r="I41" s="26"/>
      <c r="J41" s="20">
        <v>429</v>
      </c>
      <c r="K41" s="20">
        <v>490</v>
      </c>
      <c r="L41" s="20">
        <v>374</v>
      </c>
      <c r="M41" s="24">
        <f>SUM(J41:L41)</f>
        <v>1293</v>
      </c>
      <c r="N41" s="20">
        <v>367</v>
      </c>
      <c r="O41" s="20">
        <v>0</v>
      </c>
      <c r="P41" s="20">
        <v>0</v>
      </c>
      <c r="Q41" s="24">
        <f>SUM(N41:P41)</f>
        <v>367</v>
      </c>
      <c r="R41" s="26"/>
    </row>
    <row r="42" spans="1:18" ht="12.75">
      <c r="A42" s="30">
        <v>2006</v>
      </c>
      <c r="B42" s="3">
        <v>264</v>
      </c>
      <c r="C42" s="4">
        <v>321</v>
      </c>
      <c r="D42" s="13">
        <v>435</v>
      </c>
      <c r="E42" s="24">
        <f>SUM(B42:D42)</f>
        <v>1020</v>
      </c>
      <c r="F42" s="18">
        <v>414</v>
      </c>
      <c r="G42" s="18">
        <v>440</v>
      </c>
      <c r="H42" s="18">
        <v>434</v>
      </c>
      <c r="I42" s="24">
        <f>SUM(F42:H42)</f>
        <v>1288</v>
      </c>
      <c r="J42" s="18">
        <v>346</v>
      </c>
      <c r="K42" s="18">
        <v>372</v>
      </c>
      <c r="L42" s="18">
        <v>294</v>
      </c>
      <c r="M42" s="24">
        <f>SUM(J42:L42)</f>
        <v>1012</v>
      </c>
      <c r="N42" s="18">
        <v>348</v>
      </c>
      <c r="O42" s="18">
        <v>290</v>
      </c>
      <c r="P42" s="18">
        <v>234</v>
      </c>
      <c r="Q42" s="24">
        <f>SUM(N42:P42)</f>
        <v>872</v>
      </c>
      <c r="R42" s="24">
        <f>E42+I42+M42+Q42</f>
        <v>4192</v>
      </c>
    </row>
    <row r="43" spans="1:18" ht="12.75">
      <c r="A43" s="30">
        <v>2007</v>
      </c>
      <c r="B43" s="82">
        <v>312</v>
      </c>
      <c r="C43" s="83">
        <v>331</v>
      </c>
      <c r="D43" s="84">
        <v>432</v>
      </c>
      <c r="E43" s="81">
        <f>SUM(B43:D43)</f>
        <v>1075</v>
      </c>
      <c r="F43" s="55">
        <v>378</v>
      </c>
      <c r="G43" s="55">
        <v>390</v>
      </c>
      <c r="H43" s="55">
        <v>428</v>
      </c>
      <c r="I43" s="43">
        <f>SUM(F43:H43)</f>
        <v>1196</v>
      </c>
      <c r="J43" s="56">
        <v>380</v>
      </c>
      <c r="K43" s="55">
        <v>293</v>
      </c>
      <c r="L43" s="55">
        <v>236</v>
      </c>
      <c r="M43" s="43">
        <f>SUM(J43:L43)</f>
        <v>909</v>
      </c>
      <c r="N43" s="55">
        <v>263</v>
      </c>
      <c r="O43" s="55">
        <v>207</v>
      </c>
      <c r="P43" s="55">
        <v>160</v>
      </c>
      <c r="Q43" s="43">
        <f>SUM(N43:P43)</f>
        <v>630</v>
      </c>
      <c r="R43" s="24">
        <f>E43+I43+M43+Q43</f>
        <v>3810</v>
      </c>
    </row>
    <row r="44" spans="1:18" ht="13.5" thickBot="1">
      <c r="A44" s="30">
        <v>2008</v>
      </c>
      <c r="B44" s="53">
        <v>184</v>
      </c>
      <c r="C44" s="60">
        <v>244</v>
      </c>
      <c r="D44" s="57">
        <v>273</v>
      </c>
      <c r="E44" s="43">
        <f>SUM(B44:D44)</f>
        <v>701</v>
      </c>
      <c r="F44" s="49"/>
      <c r="G44" s="49"/>
      <c r="H44" s="49"/>
      <c r="I44" s="51"/>
      <c r="J44" s="50"/>
      <c r="K44" s="49"/>
      <c r="L44" s="49"/>
      <c r="M44" s="51"/>
      <c r="N44" s="49"/>
      <c r="O44" s="49"/>
      <c r="P44" s="49"/>
      <c r="Q44" s="51"/>
      <c r="R44" s="52"/>
    </row>
    <row r="45" spans="1:18" ht="14.25" thickBot="1" thickTop="1">
      <c r="A45" s="30"/>
      <c r="B45" s="11">
        <f>-(B43-B44)/B43</f>
        <v>-0.41025641025641024</v>
      </c>
      <c r="C45" s="10">
        <f>-(C43-C44)/C43</f>
        <v>-0.2628398791540785</v>
      </c>
      <c r="D45" s="37">
        <f>-(D43-D44)/D43</f>
        <v>-0.3680555555555556</v>
      </c>
      <c r="E45" s="27">
        <f>-(E43-E44)/E43</f>
        <v>-0.347906976744186</v>
      </c>
      <c r="F45" s="19">
        <f>-(F42-F43)/F42</f>
        <v>-0.08695652173913043</v>
      </c>
      <c r="G45" s="19">
        <f>-(G42-G43)/G42</f>
        <v>-0.11363636363636363</v>
      </c>
      <c r="H45" s="19">
        <f>-(H42-H43)/H42</f>
        <v>-0.013824884792626729</v>
      </c>
      <c r="I45" s="27">
        <f>-(I42-I43)/I42</f>
        <v>-0.07142857142857142</v>
      </c>
      <c r="J45" s="21">
        <f aca="true" t="shared" si="6" ref="J45:Q45">-(J42-J43)/J42</f>
        <v>0.09826589595375723</v>
      </c>
      <c r="K45" s="19">
        <f t="shared" si="6"/>
        <v>-0.21236559139784947</v>
      </c>
      <c r="L45" s="19">
        <f t="shared" si="6"/>
        <v>-0.19727891156462585</v>
      </c>
      <c r="M45" s="27">
        <f t="shared" si="6"/>
        <v>-0.10177865612648221</v>
      </c>
      <c r="N45" s="19">
        <f t="shared" si="6"/>
        <v>-0.2442528735632184</v>
      </c>
      <c r="O45" s="19">
        <f t="shared" si="6"/>
        <v>-0.28620689655172415</v>
      </c>
      <c r="P45" s="19">
        <f t="shared" si="6"/>
        <v>-0.3162393162393162</v>
      </c>
      <c r="Q45" s="27">
        <f t="shared" si="6"/>
        <v>-0.2775229357798165</v>
      </c>
      <c r="R45" s="27">
        <f>-(R42-R43)/R42</f>
        <v>-0.09112595419847329</v>
      </c>
    </row>
    <row r="46" spans="1:18" ht="13.5" thickTop="1">
      <c r="A46" s="29" t="s">
        <v>8</v>
      </c>
      <c r="B46" s="7"/>
      <c r="C46" s="8"/>
      <c r="D46" s="15"/>
      <c r="E46" s="26"/>
      <c r="F46" s="20"/>
      <c r="G46" s="20"/>
      <c r="H46" s="20"/>
      <c r="I46" s="26"/>
      <c r="J46" s="20"/>
      <c r="K46" s="20"/>
      <c r="L46" s="20"/>
      <c r="M46" s="26"/>
      <c r="N46" s="20"/>
      <c r="O46" s="20"/>
      <c r="P46" s="20"/>
      <c r="Q46" s="26"/>
      <c r="R46" s="26"/>
    </row>
    <row r="47" spans="1:18" ht="12.75">
      <c r="A47" s="45">
        <v>2005</v>
      </c>
      <c r="B47" s="7"/>
      <c r="C47" s="8"/>
      <c r="D47" s="15"/>
      <c r="E47" s="26"/>
      <c r="F47" s="20"/>
      <c r="G47" s="20"/>
      <c r="H47" s="20"/>
      <c r="I47" s="26"/>
      <c r="J47" s="20">
        <v>243</v>
      </c>
      <c r="K47" s="20">
        <v>264</v>
      </c>
      <c r="L47" s="20">
        <v>245</v>
      </c>
      <c r="M47" s="24">
        <f>SUM(J47:L47)</f>
        <v>752</v>
      </c>
      <c r="N47" s="20">
        <v>230</v>
      </c>
      <c r="O47" s="20">
        <v>0</v>
      </c>
      <c r="P47" s="20">
        <v>0</v>
      </c>
      <c r="Q47" s="24">
        <f>SUM(N47:P47)</f>
        <v>230</v>
      </c>
      <c r="R47" s="26"/>
    </row>
    <row r="48" spans="1:18" ht="12.75">
      <c r="A48" s="30">
        <v>2006</v>
      </c>
      <c r="B48" s="3">
        <v>152</v>
      </c>
      <c r="C48" s="4">
        <v>191</v>
      </c>
      <c r="D48" s="13">
        <v>251</v>
      </c>
      <c r="E48" s="24">
        <f>SUM(B48:D48)</f>
        <v>594</v>
      </c>
      <c r="F48" s="18">
        <v>185</v>
      </c>
      <c r="G48" s="18">
        <v>235</v>
      </c>
      <c r="H48" s="18">
        <v>185</v>
      </c>
      <c r="I48" s="24">
        <f>SUM(F48:H48)</f>
        <v>605</v>
      </c>
      <c r="J48" s="18">
        <v>185</v>
      </c>
      <c r="K48" s="18">
        <v>217</v>
      </c>
      <c r="L48" s="18">
        <v>155</v>
      </c>
      <c r="M48" s="24">
        <f>SUM(J48:L48)</f>
        <v>557</v>
      </c>
      <c r="N48" s="18">
        <v>159</v>
      </c>
      <c r="O48" s="18">
        <v>132</v>
      </c>
      <c r="P48" s="18">
        <v>134</v>
      </c>
      <c r="Q48" s="24">
        <f>SUM(N48:P48)</f>
        <v>425</v>
      </c>
      <c r="R48" s="24">
        <f>E48+I48+M48+Q48</f>
        <v>2181</v>
      </c>
    </row>
    <row r="49" spans="1:18" ht="12.75">
      <c r="A49" s="30">
        <v>2007</v>
      </c>
      <c r="B49" s="70">
        <v>134</v>
      </c>
      <c r="C49" s="83">
        <v>174</v>
      </c>
      <c r="D49" s="84">
        <v>190</v>
      </c>
      <c r="E49" s="81">
        <f>SUM(B49:D49)</f>
        <v>498</v>
      </c>
      <c r="F49" s="55">
        <v>177</v>
      </c>
      <c r="G49" s="55">
        <v>196</v>
      </c>
      <c r="H49" s="55">
        <v>185</v>
      </c>
      <c r="I49" s="43">
        <f>SUM(F49:H49)</f>
        <v>558</v>
      </c>
      <c r="J49" s="55">
        <v>171</v>
      </c>
      <c r="K49" s="55">
        <v>172</v>
      </c>
      <c r="L49" s="55">
        <v>119</v>
      </c>
      <c r="M49" s="43">
        <f>SUM(J49:L49)</f>
        <v>462</v>
      </c>
      <c r="N49" s="55">
        <v>157</v>
      </c>
      <c r="O49" s="55">
        <v>120</v>
      </c>
      <c r="P49" s="55">
        <v>79</v>
      </c>
      <c r="Q49" s="43">
        <f>SUM(N49:P49)</f>
        <v>356</v>
      </c>
      <c r="R49" s="24">
        <f>E49+I49+M49+Q49</f>
        <v>1874</v>
      </c>
    </row>
    <row r="50" spans="1:18" ht="13.5" thickBot="1">
      <c r="A50" s="30">
        <v>2008</v>
      </c>
      <c r="B50" s="53">
        <v>111</v>
      </c>
      <c r="C50" s="60">
        <v>133</v>
      </c>
      <c r="D50" s="57">
        <v>129</v>
      </c>
      <c r="E50" s="43">
        <f>SUM(B50:D50)</f>
        <v>373</v>
      </c>
      <c r="F50" s="49"/>
      <c r="G50" s="49"/>
      <c r="H50" s="49"/>
      <c r="I50" s="51"/>
      <c r="J50" s="49"/>
      <c r="K50" s="49"/>
      <c r="L50" s="49"/>
      <c r="M50" s="51"/>
      <c r="N50" s="49"/>
      <c r="O50" s="49"/>
      <c r="P50" s="49"/>
      <c r="Q50" s="51"/>
      <c r="R50" s="52"/>
    </row>
    <row r="51" spans="1:18" ht="14.25" thickBot="1" thickTop="1">
      <c r="A51" s="30"/>
      <c r="B51" s="11">
        <f>-(B49-B50)/B49</f>
        <v>-0.17164179104477612</v>
      </c>
      <c r="C51" s="10">
        <f>-(C49-C50)/C49</f>
        <v>-0.23563218390804597</v>
      </c>
      <c r="D51" s="37">
        <v>-0.23563218390804597</v>
      </c>
      <c r="E51" s="27">
        <v>-0.23563218390804597</v>
      </c>
      <c r="F51" s="19">
        <f>-(F48-F49)/F48</f>
        <v>-0.043243243243243246</v>
      </c>
      <c r="G51" s="19">
        <f>-(G48-G49)/G48</f>
        <v>-0.16595744680851063</v>
      </c>
      <c r="H51" s="19">
        <f>-(H48-H49)/H48</f>
        <v>0</v>
      </c>
      <c r="I51" s="27">
        <f>-(I48-I49)/I48</f>
        <v>-0.07768595041322314</v>
      </c>
      <c r="J51" s="19">
        <f aca="true" t="shared" si="7" ref="J51:Q51">-(J48-J49)/J48</f>
        <v>-0.07567567567567568</v>
      </c>
      <c r="K51" s="19">
        <f t="shared" si="7"/>
        <v>-0.2073732718894009</v>
      </c>
      <c r="L51" s="19">
        <f t="shared" si="7"/>
        <v>-0.23225806451612904</v>
      </c>
      <c r="M51" s="27">
        <f t="shared" si="7"/>
        <v>-0.17055655296229802</v>
      </c>
      <c r="N51" s="19">
        <f t="shared" si="7"/>
        <v>-0.012578616352201259</v>
      </c>
      <c r="O51" s="19">
        <f t="shared" si="7"/>
        <v>-0.09090909090909091</v>
      </c>
      <c r="P51" s="19">
        <f t="shared" si="7"/>
        <v>-0.41044776119402987</v>
      </c>
      <c r="Q51" s="27">
        <f t="shared" si="7"/>
        <v>-0.1623529411764706</v>
      </c>
      <c r="R51" s="27">
        <f>-(R48-R49)/R48</f>
        <v>-0.14076111875286565</v>
      </c>
    </row>
    <row r="52" spans="1:18" ht="13.5" thickTop="1">
      <c r="A52" s="29" t="s">
        <v>9</v>
      </c>
      <c r="B52" s="7"/>
      <c r="C52" s="8"/>
      <c r="D52" s="15"/>
      <c r="E52" s="26"/>
      <c r="F52" s="20"/>
      <c r="G52" s="20"/>
      <c r="H52" s="20"/>
      <c r="I52" s="26"/>
      <c r="J52" s="20"/>
      <c r="K52" s="20"/>
      <c r="L52" s="20"/>
      <c r="M52" s="26"/>
      <c r="N52" s="20"/>
      <c r="O52" s="20"/>
      <c r="P52" s="20"/>
      <c r="Q52" s="26"/>
      <c r="R52" s="26"/>
    </row>
    <row r="53" spans="1:18" ht="12.75">
      <c r="A53" s="45">
        <v>2005</v>
      </c>
      <c r="B53" s="7"/>
      <c r="C53" s="8"/>
      <c r="D53" s="15"/>
      <c r="E53" s="26"/>
      <c r="F53" s="20"/>
      <c r="G53" s="20"/>
      <c r="H53" s="20"/>
      <c r="I53" s="26"/>
      <c r="J53" s="20">
        <v>456</v>
      </c>
      <c r="K53" s="20">
        <v>419</v>
      </c>
      <c r="L53" s="20">
        <v>411</v>
      </c>
      <c r="M53" s="24">
        <f>SUM(J53:L53)</f>
        <v>1286</v>
      </c>
      <c r="N53" s="20">
        <v>390</v>
      </c>
      <c r="O53" s="20">
        <v>0</v>
      </c>
      <c r="P53" s="20">
        <v>0</v>
      </c>
      <c r="Q53" s="24">
        <f>SUM(N53:P53)</f>
        <v>390</v>
      </c>
      <c r="R53" s="26"/>
    </row>
    <row r="54" spans="1:18" ht="12.75">
      <c r="A54" s="30">
        <v>2006</v>
      </c>
      <c r="B54" s="3">
        <v>325</v>
      </c>
      <c r="C54" s="4">
        <v>361</v>
      </c>
      <c r="D54" s="13">
        <v>502</v>
      </c>
      <c r="E54" s="24">
        <f>SUM(B54:D54)</f>
        <v>1188</v>
      </c>
      <c r="F54" s="18">
        <v>417</v>
      </c>
      <c r="G54" s="18">
        <v>432</v>
      </c>
      <c r="H54" s="18">
        <v>407</v>
      </c>
      <c r="I54" s="24">
        <f>SUM(F54:H54)</f>
        <v>1256</v>
      </c>
      <c r="J54" s="18">
        <v>356</v>
      </c>
      <c r="K54" s="18">
        <v>393</v>
      </c>
      <c r="L54" s="18">
        <v>323</v>
      </c>
      <c r="M54" s="24">
        <f>SUM(J54:L54)</f>
        <v>1072</v>
      </c>
      <c r="N54" s="18">
        <v>334</v>
      </c>
      <c r="O54" s="18">
        <v>308</v>
      </c>
      <c r="P54" s="18">
        <v>242</v>
      </c>
      <c r="Q54" s="24">
        <f>SUM(N54:P54)</f>
        <v>884</v>
      </c>
      <c r="R54" s="24">
        <f>E54+I54+M54+Q54</f>
        <v>4400</v>
      </c>
    </row>
    <row r="55" spans="1:18" ht="12.75">
      <c r="A55" s="30">
        <v>2007</v>
      </c>
      <c r="B55" s="70">
        <v>302</v>
      </c>
      <c r="C55" s="83">
        <v>359</v>
      </c>
      <c r="D55" s="84">
        <v>409</v>
      </c>
      <c r="E55" s="81">
        <f>SUM(B55:D55)</f>
        <v>1070</v>
      </c>
      <c r="F55" s="55">
        <v>367</v>
      </c>
      <c r="G55" s="55">
        <v>409</v>
      </c>
      <c r="H55" s="55">
        <v>365</v>
      </c>
      <c r="I55" s="43">
        <f>SUM(F55:H55)</f>
        <v>1141</v>
      </c>
      <c r="J55" s="56">
        <v>369</v>
      </c>
      <c r="K55" s="55">
        <v>290</v>
      </c>
      <c r="L55" s="55">
        <v>249</v>
      </c>
      <c r="M55" s="43">
        <f>SUM(J55:L55)</f>
        <v>908</v>
      </c>
      <c r="N55" s="55">
        <v>274</v>
      </c>
      <c r="O55" s="55">
        <v>205</v>
      </c>
      <c r="P55" s="55">
        <v>172</v>
      </c>
      <c r="Q55" s="43">
        <f>SUM(N55:P55)</f>
        <v>651</v>
      </c>
      <c r="R55" s="24">
        <f>E55+I55+M55+Q55</f>
        <v>3770</v>
      </c>
    </row>
    <row r="56" spans="1:18" ht="13.5" thickBot="1">
      <c r="A56" s="30">
        <v>2008</v>
      </c>
      <c r="B56" s="53">
        <v>209</v>
      </c>
      <c r="C56" s="60">
        <v>282</v>
      </c>
      <c r="D56" s="57">
        <v>291</v>
      </c>
      <c r="E56" s="51">
        <f>SUM(B56:D56)</f>
        <v>782</v>
      </c>
      <c r="F56" s="49"/>
      <c r="G56" s="49"/>
      <c r="H56" s="49"/>
      <c r="I56" s="51"/>
      <c r="J56" s="50"/>
      <c r="K56" s="49"/>
      <c r="L56" s="49"/>
      <c r="M56" s="51"/>
      <c r="N56" s="49"/>
      <c r="O56" s="49"/>
      <c r="P56" s="49"/>
      <c r="Q56" s="51"/>
      <c r="R56" s="52"/>
    </row>
    <row r="57" spans="1:18" ht="14.25" thickBot="1" thickTop="1">
      <c r="A57" s="30"/>
      <c r="B57" s="11">
        <f>-(B55-B56)/B55</f>
        <v>-0.3079470198675497</v>
      </c>
      <c r="C57" s="10">
        <f>-(C55-C56)/C55</f>
        <v>-0.21448467966573817</v>
      </c>
      <c r="D57" s="37">
        <f>-(D55-D56)/D55</f>
        <v>-0.2885085574572127</v>
      </c>
      <c r="E57" s="27">
        <f>-(E55-E56)/E55</f>
        <v>-0.2691588785046729</v>
      </c>
      <c r="F57" s="19">
        <f>-(F54-F55)/F54</f>
        <v>-0.11990407673860912</v>
      </c>
      <c r="G57" s="19">
        <f>-(G54-G55)/G54</f>
        <v>-0.05324074074074074</v>
      </c>
      <c r="H57" s="19">
        <f>-(H54-H55)/H54</f>
        <v>-0.10319410319410319</v>
      </c>
      <c r="I57" s="27">
        <f>-(I54-I55)/I54</f>
        <v>-0.09156050955414012</v>
      </c>
      <c r="J57" s="21">
        <f aca="true" t="shared" si="8" ref="J57:Q57">-(J54-J55)/J54</f>
        <v>0.03651685393258427</v>
      </c>
      <c r="K57" s="19">
        <f t="shared" si="8"/>
        <v>-0.26208651399491095</v>
      </c>
      <c r="L57" s="19">
        <f t="shared" si="8"/>
        <v>-0.22910216718266255</v>
      </c>
      <c r="M57" s="27">
        <f t="shared" si="8"/>
        <v>-0.15298507462686567</v>
      </c>
      <c r="N57" s="19">
        <f t="shared" si="8"/>
        <v>-0.17964071856287425</v>
      </c>
      <c r="O57" s="19">
        <f t="shared" si="8"/>
        <v>-0.3344155844155844</v>
      </c>
      <c r="P57" s="19">
        <f t="shared" si="8"/>
        <v>-0.2892561983471074</v>
      </c>
      <c r="Q57" s="27">
        <f t="shared" si="8"/>
        <v>-0.26357466063348417</v>
      </c>
      <c r="R57" s="27">
        <f>-(R54-R55)/R54</f>
        <v>-0.1431818181818182</v>
      </c>
    </row>
    <row r="58" spans="1:18" ht="13.5" thickTop="1">
      <c r="A58" s="29" t="s">
        <v>10</v>
      </c>
      <c r="B58" s="7"/>
      <c r="C58" s="8"/>
      <c r="D58" s="15"/>
      <c r="E58" s="26"/>
      <c r="F58" s="20"/>
      <c r="G58" s="20"/>
      <c r="H58" s="20"/>
      <c r="I58" s="26"/>
      <c r="J58" s="20"/>
      <c r="K58" s="20"/>
      <c r="L58" s="20"/>
      <c r="M58" s="26"/>
      <c r="N58" s="20"/>
      <c r="O58" s="20"/>
      <c r="P58" s="20"/>
      <c r="Q58" s="26"/>
      <c r="R58" s="26"/>
    </row>
    <row r="59" spans="1:18" ht="12.75">
      <c r="A59" s="45">
        <v>2005</v>
      </c>
      <c r="B59" s="7"/>
      <c r="C59" s="8"/>
      <c r="D59" s="15"/>
      <c r="E59" s="26"/>
      <c r="F59" s="20"/>
      <c r="G59" s="20"/>
      <c r="H59" s="20"/>
      <c r="I59" s="26"/>
      <c r="J59" s="20">
        <v>134</v>
      </c>
      <c r="K59" s="20">
        <v>181</v>
      </c>
      <c r="L59" s="20">
        <v>154</v>
      </c>
      <c r="M59" s="24">
        <f>SUM(J59:L59)</f>
        <v>469</v>
      </c>
      <c r="N59" s="20">
        <v>126</v>
      </c>
      <c r="O59" s="20">
        <v>0</v>
      </c>
      <c r="P59" s="20">
        <v>0</v>
      </c>
      <c r="Q59" s="24">
        <f>SUM(N59:P59)</f>
        <v>126</v>
      </c>
      <c r="R59" s="26"/>
    </row>
    <row r="60" spans="1:18" ht="12.75">
      <c r="A60" s="30">
        <v>2006</v>
      </c>
      <c r="B60" s="3">
        <v>93</v>
      </c>
      <c r="C60" s="4">
        <v>103</v>
      </c>
      <c r="D60" s="13">
        <v>132</v>
      </c>
      <c r="E60" s="24">
        <f>SUM(B60:D60)</f>
        <v>328</v>
      </c>
      <c r="F60" s="18">
        <v>128</v>
      </c>
      <c r="G60" s="18">
        <v>152</v>
      </c>
      <c r="H60" s="18">
        <v>121</v>
      </c>
      <c r="I60" s="24">
        <f>SUM(F60:H60)</f>
        <v>401</v>
      </c>
      <c r="J60" s="18">
        <v>139</v>
      </c>
      <c r="K60" s="18">
        <v>127</v>
      </c>
      <c r="L60" s="18">
        <v>85</v>
      </c>
      <c r="M60" s="24">
        <f>SUM(J60:L60)</f>
        <v>351</v>
      </c>
      <c r="N60" s="18">
        <v>99</v>
      </c>
      <c r="O60" s="18">
        <v>106</v>
      </c>
      <c r="P60" s="18">
        <v>88</v>
      </c>
      <c r="Q60" s="24">
        <f>SUM(N60:P60)</f>
        <v>293</v>
      </c>
      <c r="R60" s="24">
        <f>E60+I60+M60+Q60</f>
        <v>1373</v>
      </c>
    </row>
    <row r="61" spans="1:18" ht="12.75">
      <c r="A61" s="30">
        <v>2007</v>
      </c>
      <c r="B61" s="58">
        <v>103</v>
      </c>
      <c r="C61" s="83">
        <v>105</v>
      </c>
      <c r="D61" s="84">
        <v>113</v>
      </c>
      <c r="E61" s="81">
        <f>SUM(B61:D61)</f>
        <v>321</v>
      </c>
      <c r="F61" s="55">
        <v>127</v>
      </c>
      <c r="G61" s="55">
        <v>113</v>
      </c>
      <c r="H61" s="56">
        <v>125</v>
      </c>
      <c r="I61" s="24">
        <f>SUM(F61:H61)</f>
        <v>365</v>
      </c>
      <c r="J61" s="55">
        <v>99</v>
      </c>
      <c r="K61" s="55">
        <v>116</v>
      </c>
      <c r="L61" s="55">
        <v>77</v>
      </c>
      <c r="M61" s="72">
        <f>SUM(J61:L61)</f>
        <v>292</v>
      </c>
      <c r="N61" s="55">
        <v>98</v>
      </c>
      <c r="O61" s="55">
        <v>75</v>
      </c>
      <c r="P61" s="55">
        <v>43</v>
      </c>
      <c r="Q61" s="72">
        <f>SUM(N61:P61)</f>
        <v>216</v>
      </c>
      <c r="R61" s="24">
        <f>E61+I61+M61+Q61</f>
        <v>1194</v>
      </c>
    </row>
    <row r="62" spans="1:18" ht="13.5" thickBot="1">
      <c r="A62" s="30">
        <v>2008</v>
      </c>
      <c r="B62" s="53">
        <v>59</v>
      </c>
      <c r="C62" s="60">
        <v>65</v>
      </c>
      <c r="D62" s="57">
        <v>92</v>
      </c>
      <c r="E62" s="81">
        <f>SUM(B62:D62)</f>
        <v>216</v>
      </c>
      <c r="F62" s="49"/>
      <c r="G62" s="49"/>
      <c r="H62" s="50"/>
      <c r="I62" s="52"/>
      <c r="J62" s="49"/>
      <c r="K62" s="49"/>
      <c r="L62" s="49"/>
      <c r="M62" s="71"/>
      <c r="N62" s="49"/>
      <c r="O62" s="49"/>
      <c r="P62" s="49"/>
      <c r="Q62" s="71"/>
      <c r="R62" s="52"/>
    </row>
    <row r="63" spans="1:18" ht="14.25" thickBot="1" thickTop="1">
      <c r="A63" s="30"/>
      <c r="B63" s="11">
        <f>-(B61-B62)/B61</f>
        <v>-0.42718446601941745</v>
      </c>
      <c r="C63" s="10">
        <f>-(C61-C62)/C61</f>
        <v>-0.38095238095238093</v>
      </c>
      <c r="D63" s="37">
        <f>-(D61-D62)/D61</f>
        <v>-0.18584070796460178</v>
      </c>
      <c r="E63" s="27">
        <f>-(E61-E62)/E61</f>
        <v>-0.32710280373831774</v>
      </c>
      <c r="F63" s="19">
        <f>-(F60-F61)/F60</f>
        <v>-0.0078125</v>
      </c>
      <c r="G63" s="19">
        <f>-(G60-G61)/G60</f>
        <v>-0.2565789473684211</v>
      </c>
      <c r="H63" s="21">
        <f>-(H60-H61)/H60</f>
        <v>0.03305785123966942</v>
      </c>
      <c r="I63" s="27">
        <f>-(I60-I61)/I60</f>
        <v>-0.08977556109725686</v>
      </c>
      <c r="J63" s="19">
        <f aca="true" t="shared" si="9" ref="J63:Q63">-(J60-J61)/J60</f>
        <v>-0.28776978417266186</v>
      </c>
      <c r="K63" s="19">
        <f t="shared" si="9"/>
        <v>-0.08661417322834646</v>
      </c>
      <c r="L63" s="19">
        <f t="shared" si="9"/>
        <v>-0.09411764705882353</v>
      </c>
      <c r="M63" s="27">
        <f t="shared" si="9"/>
        <v>-0.16809116809116809</v>
      </c>
      <c r="N63" s="19">
        <f t="shared" si="9"/>
        <v>-0.010101010101010102</v>
      </c>
      <c r="O63" s="19">
        <f t="shared" si="9"/>
        <v>-0.29245283018867924</v>
      </c>
      <c r="P63" s="19">
        <f t="shared" si="9"/>
        <v>-0.5113636363636364</v>
      </c>
      <c r="Q63" s="27">
        <f t="shared" si="9"/>
        <v>-0.2627986348122867</v>
      </c>
      <c r="R63" s="27">
        <f>-(R60-R61)/R60</f>
        <v>-0.1303714493809177</v>
      </c>
    </row>
    <row r="64" spans="1:18" ht="13.5" thickTop="1">
      <c r="A64" s="29" t="s">
        <v>13</v>
      </c>
      <c r="B64" s="7"/>
      <c r="C64" s="8"/>
      <c r="D64" s="15"/>
      <c r="E64" s="26"/>
      <c r="F64" s="20"/>
      <c r="G64" s="20"/>
      <c r="H64" s="20"/>
      <c r="I64" s="26"/>
      <c r="J64" s="20"/>
      <c r="K64" s="20"/>
      <c r="L64" s="20"/>
      <c r="M64" s="26"/>
      <c r="N64" s="20"/>
      <c r="O64" s="20"/>
      <c r="P64" s="20"/>
      <c r="Q64" s="26"/>
      <c r="R64" s="26"/>
    </row>
    <row r="65" spans="1:18" ht="12.75">
      <c r="A65" s="45">
        <v>2005</v>
      </c>
      <c r="B65" s="7"/>
      <c r="C65" s="8"/>
      <c r="D65" s="15"/>
      <c r="E65" s="26"/>
      <c r="F65" s="20"/>
      <c r="G65" s="20"/>
      <c r="H65" s="20"/>
      <c r="I65" s="26"/>
      <c r="J65" s="35">
        <f aca="true" t="shared" si="10" ref="J65:Q67">J5+J11+J17+J23+J29+J35+J41+J47+J53+J59</f>
        <v>3124</v>
      </c>
      <c r="K65" s="32">
        <f t="shared" si="10"/>
        <v>3323</v>
      </c>
      <c r="L65" s="34">
        <f t="shared" si="10"/>
        <v>2862</v>
      </c>
      <c r="M65" s="46">
        <f t="shared" si="10"/>
        <v>9309</v>
      </c>
      <c r="N65" s="3">
        <f t="shared" si="10"/>
        <v>2677</v>
      </c>
      <c r="O65" s="18">
        <f t="shared" si="10"/>
        <v>0</v>
      </c>
      <c r="P65" s="18">
        <f t="shared" si="10"/>
        <v>0</v>
      </c>
      <c r="Q65" s="24">
        <f t="shared" si="10"/>
        <v>2677</v>
      </c>
      <c r="R65" s="26"/>
    </row>
    <row r="66" spans="1:18" ht="12.75">
      <c r="A66" s="33">
        <v>2006</v>
      </c>
      <c r="B66" s="3">
        <f aca="true" t="shared" si="11" ref="B66:I68">B6+B12+B18+B24+B30+B36+B42+B48+B54+B60</f>
        <v>2184</v>
      </c>
      <c r="C66" s="4">
        <f t="shared" si="11"/>
        <v>2440</v>
      </c>
      <c r="D66" s="34">
        <f t="shared" si="11"/>
        <v>3187</v>
      </c>
      <c r="E66" s="24">
        <f t="shared" si="11"/>
        <v>7811</v>
      </c>
      <c r="F66" s="18">
        <f t="shared" si="11"/>
        <v>2910</v>
      </c>
      <c r="G66" s="32">
        <f t="shared" si="11"/>
        <v>3127</v>
      </c>
      <c r="H66" s="34">
        <f t="shared" si="11"/>
        <v>2960</v>
      </c>
      <c r="I66" s="24">
        <f t="shared" si="11"/>
        <v>8997</v>
      </c>
      <c r="J66" s="35">
        <f t="shared" si="10"/>
        <v>2524</v>
      </c>
      <c r="K66" s="32">
        <f t="shared" si="10"/>
        <v>2702</v>
      </c>
      <c r="L66" s="34">
        <f t="shared" si="10"/>
        <v>2160</v>
      </c>
      <c r="M66" s="46">
        <f t="shared" si="10"/>
        <v>7386</v>
      </c>
      <c r="N66" s="3">
        <f t="shared" si="10"/>
        <v>2394</v>
      </c>
      <c r="O66" s="18">
        <f t="shared" si="10"/>
        <v>2160</v>
      </c>
      <c r="P66" s="18">
        <f t="shared" si="10"/>
        <v>1847</v>
      </c>
      <c r="Q66" s="24">
        <f t="shared" si="10"/>
        <v>6401</v>
      </c>
      <c r="R66" s="24">
        <f>E66+I66+M66+Q66</f>
        <v>30595</v>
      </c>
    </row>
    <row r="67" spans="1:18" ht="12.75">
      <c r="A67" s="33">
        <v>2007</v>
      </c>
      <c r="B67" s="82">
        <f t="shared" si="11"/>
        <v>2419</v>
      </c>
      <c r="C67" s="83">
        <f t="shared" si="11"/>
        <v>2499</v>
      </c>
      <c r="D67" s="85">
        <f t="shared" si="11"/>
        <v>2881</v>
      </c>
      <c r="E67" s="81">
        <f t="shared" si="11"/>
        <v>7799</v>
      </c>
      <c r="F67" s="55">
        <f t="shared" si="11"/>
        <v>2679</v>
      </c>
      <c r="G67" s="44">
        <f t="shared" si="11"/>
        <v>3019</v>
      </c>
      <c r="H67" s="67">
        <f t="shared" si="11"/>
        <v>2990</v>
      </c>
      <c r="I67" s="43">
        <f t="shared" si="11"/>
        <v>8688</v>
      </c>
      <c r="J67" s="68">
        <f t="shared" si="10"/>
        <v>2592</v>
      </c>
      <c r="K67" s="44">
        <f t="shared" si="10"/>
        <v>2176</v>
      </c>
      <c r="L67" s="65">
        <f t="shared" si="10"/>
        <v>1696</v>
      </c>
      <c r="M67" s="69">
        <f t="shared" si="10"/>
        <v>6464</v>
      </c>
      <c r="N67" s="70">
        <f t="shared" si="10"/>
        <v>2000</v>
      </c>
      <c r="O67" s="55">
        <f t="shared" si="10"/>
        <v>1629</v>
      </c>
      <c r="P67" s="55">
        <f t="shared" si="10"/>
        <v>1258</v>
      </c>
      <c r="Q67" s="43">
        <f t="shared" si="10"/>
        <v>4887</v>
      </c>
      <c r="R67" s="24">
        <f>E67+I67+M67+Q67</f>
        <v>27838</v>
      </c>
    </row>
    <row r="68" spans="1:18" ht="13.5" thickBot="1">
      <c r="A68" s="33">
        <v>2008</v>
      </c>
      <c r="B68" s="89">
        <f>B8+B14+B20+B26+B32+B38+B44+B50+B56+B62</f>
        <v>1550</v>
      </c>
      <c r="C68" s="88">
        <f>C8+C14+C20+C26+C32+C38+C44+C50+C56+C62</f>
        <v>1966</v>
      </c>
      <c r="D68" s="90">
        <f>D8+D14+D20+D26+D32+D38+D44+D50+D56+D62</f>
        <v>2155</v>
      </c>
      <c r="E68" s="43">
        <f t="shared" si="11"/>
        <v>5671</v>
      </c>
      <c r="F68" s="63"/>
      <c r="G68" s="49"/>
      <c r="H68" s="64"/>
      <c r="I68" s="86"/>
      <c r="J68" s="64"/>
      <c r="K68" s="49"/>
      <c r="L68" s="63"/>
      <c r="M68" s="86"/>
      <c r="N68" s="63"/>
      <c r="O68" s="63"/>
      <c r="P68" s="63"/>
      <c r="Q68" s="51"/>
      <c r="R68" s="52"/>
    </row>
    <row r="69" spans="1:18" ht="14.25" thickBot="1" thickTop="1">
      <c r="A69" s="31"/>
      <c r="B69" s="11">
        <f>-(B67-B68)/B67</f>
        <v>-0.35923935510541544</v>
      </c>
      <c r="C69" s="11">
        <f>-(C67-C68)/C67</f>
        <v>-0.21328531412565027</v>
      </c>
      <c r="D69" s="14">
        <f>-(D67-D68)/D67</f>
        <v>-0.2519958347795904</v>
      </c>
      <c r="E69" s="27">
        <f>-(E67-E68)/E67</f>
        <v>-0.2728554942941403</v>
      </c>
      <c r="F69" s="19">
        <f>-(F66-F67)/F66</f>
        <v>-0.07938144329896907</v>
      </c>
      <c r="G69" s="19">
        <f>-(G66-G67)/G66</f>
        <v>-0.0345378957467221</v>
      </c>
      <c r="H69" s="21">
        <f>-(H66-H67)/H66</f>
        <v>0.010135135135135136</v>
      </c>
      <c r="I69" s="27">
        <f>-(I66-I67)/I66</f>
        <v>-0.03434478159386462</v>
      </c>
      <c r="J69" s="21">
        <f aca="true" t="shared" si="12" ref="J69:Q69">-(J66-J67)/J66</f>
        <v>0.02694136291600634</v>
      </c>
      <c r="K69" s="19">
        <f t="shared" si="12"/>
        <v>-0.19467061435973354</v>
      </c>
      <c r="L69" s="19">
        <f t="shared" si="12"/>
        <v>-0.21481481481481482</v>
      </c>
      <c r="M69" s="27">
        <f t="shared" si="12"/>
        <v>-0.12483076089899811</v>
      </c>
      <c r="N69" s="19">
        <f t="shared" si="12"/>
        <v>-0.164578111946533</v>
      </c>
      <c r="O69" s="19">
        <f t="shared" si="12"/>
        <v>-0.24583333333333332</v>
      </c>
      <c r="P69" s="19">
        <f t="shared" si="12"/>
        <v>-0.31889550622631296</v>
      </c>
      <c r="Q69" s="27">
        <f t="shared" si="12"/>
        <v>-0.23652554288392438</v>
      </c>
      <c r="R69" s="27">
        <f>-(R66-R67)/R66</f>
        <v>-0.09011276352345154</v>
      </c>
    </row>
    <row r="70" ht="13.5" thickTop="1"/>
    <row r="71" ht="12.75">
      <c r="A71" t="s">
        <v>40</v>
      </c>
    </row>
    <row r="72" ht="12.75">
      <c r="A72" t="s">
        <v>39</v>
      </c>
    </row>
    <row r="74" ht="12.75">
      <c r="A74" t="s">
        <v>18</v>
      </c>
    </row>
  </sheetData>
  <printOptions/>
  <pageMargins left="0.75" right="0.75" top="1" bottom="1" header="0.5" footer="0.5"/>
  <pageSetup horizontalDpi="600" verticalDpi="600" orientation="portrait" r:id="rId1"/>
  <ignoredErrors>
    <ignoredError sqref="E60:E62 E12:E14 E18:E20 E24:E26 E30:E32 E36:E38 E42:E44 E48:E50 E54:E56 E6: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8515625" style="0" customWidth="1"/>
    <col min="10" max="12" width="9.140625" style="39" customWidth="1"/>
    <col min="14" max="16" width="9.140625" style="39" customWidth="1"/>
  </cols>
  <sheetData>
    <row r="1" ht="18">
      <c r="A1" s="5" t="s">
        <v>15</v>
      </c>
    </row>
    <row r="2" ht="18.75" thickBot="1">
      <c r="A2" s="5"/>
    </row>
    <row r="3" spans="1:18" ht="14.25" thickBot="1" thickTop="1">
      <c r="A3" s="28"/>
      <c r="B3" s="6" t="s">
        <v>3</v>
      </c>
      <c r="C3" s="6" t="s">
        <v>4</v>
      </c>
      <c r="D3" s="6" t="s">
        <v>5</v>
      </c>
      <c r="E3" s="22" t="s">
        <v>11</v>
      </c>
      <c r="F3" s="6" t="s">
        <v>6</v>
      </c>
      <c r="G3" s="6" t="s">
        <v>20</v>
      </c>
      <c r="H3" s="6" t="s">
        <v>21</v>
      </c>
      <c r="I3" s="22" t="s">
        <v>22</v>
      </c>
      <c r="J3" s="6" t="s">
        <v>23</v>
      </c>
      <c r="K3" s="6" t="s">
        <v>24</v>
      </c>
      <c r="L3" s="6" t="s">
        <v>25</v>
      </c>
      <c r="M3" s="22" t="s">
        <v>26</v>
      </c>
      <c r="N3" s="6" t="s">
        <v>35</v>
      </c>
      <c r="O3" s="6" t="s">
        <v>36</v>
      </c>
      <c r="P3" s="6" t="s">
        <v>37</v>
      </c>
      <c r="Q3" s="22" t="s">
        <v>38</v>
      </c>
      <c r="R3" s="22" t="s">
        <v>12</v>
      </c>
    </row>
    <row r="4" spans="1:18" ht="13.5" thickTop="1">
      <c r="A4" s="29" t="s">
        <v>19</v>
      </c>
      <c r="B4" s="1"/>
      <c r="C4" s="2"/>
      <c r="D4" s="12"/>
      <c r="E4" s="23"/>
      <c r="F4" s="17"/>
      <c r="G4" s="12"/>
      <c r="H4" s="36"/>
      <c r="I4" s="23"/>
      <c r="J4" s="1"/>
      <c r="K4" s="2"/>
      <c r="L4" s="40"/>
      <c r="M4" s="23"/>
      <c r="N4" s="1"/>
      <c r="O4" s="2"/>
      <c r="P4" s="40"/>
      <c r="Q4" s="23"/>
      <c r="R4" s="23"/>
    </row>
    <row r="5" spans="1:18" ht="12.75">
      <c r="A5" s="30">
        <v>2004</v>
      </c>
      <c r="B5" s="3">
        <v>680</v>
      </c>
      <c r="C5" s="4">
        <v>770</v>
      </c>
      <c r="D5" s="13">
        <v>1113</v>
      </c>
      <c r="E5" s="24">
        <f>SUM(B5:D5)</f>
        <v>2563</v>
      </c>
      <c r="F5" s="18">
        <v>1070</v>
      </c>
      <c r="G5" s="13">
        <v>1072</v>
      </c>
      <c r="H5" s="34">
        <v>1132</v>
      </c>
      <c r="I5" s="24">
        <f>SUM(F5:H5)</f>
        <v>3274</v>
      </c>
      <c r="J5" s="3">
        <v>967</v>
      </c>
      <c r="K5" s="4">
        <v>973</v>
      </c>
      <c r="L5" s="41">
        <v>885</v>
      </c>
      <c r="M5" s="24">
        <f>SUM(J5:L5)</f>
        <v>2825</v>
      </c>
      <c r="N5" s="3">
        <v>935</v>
      </c>
      <c r="O5" s="4">
        <v>861</v>
      </c>
      <c r="P5" s="41">
        <v>684</v>
      </c>
      <c r="Q5" s="24">
        <f>SUM(N5:P5)</f>
        <v>2480</v>
      </c>
      <c r="R5" s="24">
        <f>E5+I5+M5+Q5</f>
        <v>11142</v>
      </c>
    </row>
    <row r="6" spans="1:18" ht="12.75">
      <c r="A6" s="30">
        <v>2005</v>
      </c>
      <c r="B6" s="3">
        <v>684</v>
      </c>
      <c r="C6" s="4">
        <v>784</v>
      </c>
      <c r="D6" s="13">
        <v>1133</v>
      </c>
      <c r="E6" s="24">
        <f>SUM(B6:D6)</f>
        <v>2601</v>
      </c>
      <c r="F6" s="18">
        <v>1092</v>
      </c>
      <c r="G6" s="13">
        <v>1149</v>
      </c>
      <c r="H6" s="34">
        <v>1185</v>
      </c>
      <c r="I6" s="24">
        <f>SUM(F6:H6)</f>
        <v>3426</v>
      </c>
      <c r="J6" s="3">
        <v>944</v>
      </c>
      <c r="K6" s="4">
        <v>986</v>
      </c>
      <c r="L6" s="41">
        <v>832</v>
      </c>
      <c r="M6" s="24">
        <f>SUM(J6:L6)</f>
        <v>2762</v>
      </c>
      <c r="N6" s="3">
        <v>798</v>
      </c>
      <c r="O6" s="4">
        <v>703</v>
      </c>
      <c r="P6" s="41">
        <v>683</v>
      </c>
      <c r="Q6" s="24">
        <f>SUM(N6:P6)</f>
        <v>2184</v>
      </c>
      <c r="R6" s="24">
        <f>E6+I6+M6+Q6</f>
        <v>10973</v>
      </c>
    </row>
    <row r="7" spans="1:18" ht="12.75">
      <c r="A7" s="30">
        <v>2006</v>
      </c>
      <c r="B7" s="7">
        <v>580</v>
      </c>
      <c r="C7" s="8">
        <v>714</v>
      </c>
      <c r="D7" s="15">
        <v>1025</v>
      </c>
      <c r="E7" s="26">
        <f>SUM(B7:D7)</f>
        <v>2319</v>
      </c>
      <c r="F7" s="20">
        <v>878</v>
      </c>
      <c r="G7" s="15">
        <v>1048</v>
      </c>
      <c r="H7" s="38">
        <v>927</v>
      </c>
      <c r="I7" s="26">
        <f>SUM(F7:H7)</f>
        <v>2853</v>
      </c>
      <c r="J7" s="7">
        <v>750</v>
      </c>
      <c r="K7" s="8">
        <v>839</v>
      </c>
      <c r="L7" s="42">
        <v>695</v>
      </c>
      <c r="M7" s="26">
        <f>SUM(J7:L7)</f>
        <v>2284</v>
      </c>
      <c r="N7" s="7">
        <v>763</v>
      </c>
      <c r="O7" s="8">
        <v>719</v>
      </c>
      <c r="P7" s="42">
        <v>629</v>
      </c>
      <c r="Q7" s="26">
        <f>SUM(N7:P7)</f>
        <v>2111</v>
      </c>
      <c r="R7" s="24">
        <f>E7+I7+M7+Q7</f>
        <v>9567</v>
      </c>
    </row>
    <row r="8" spans="1:18" ht="12.75">
      <c r="A8" s="30">
        <v>2007</v>
      </c>
      <c r="B8" s="58">
        <v>682</v>
      </c>
      <c r="C8" s="83">
        <v>763</v>
      </c>
      <c r="D8" s="84">
        <v>973</v>
      </c>
      <c r="E8" s="81">
        <f>SUM(B8:D8)</f>
        <v>2418</v>
      </c>
      <c r="F8" s="55">
        <v>852</v>
      </c>
      <c r="G8" s="59">
        <v>965</v>
      </c>
      <c r="H8" s="65">
        <v>889</v>
      </c>
      <c r="I8" s="43">
        <f>SUM(F8:H8)</f>
        <v>2706</v>
      </c>
      <c r="J8" s="58">
        <v>833</v>
      </c>
      <c r="K8" s="61">
        <v>720</v>
      </c>
      <c r="L8" s="76">
        <v>504</v>
      </c>
      <c r="M8" s="43">
        <f>SUM(J8:L8)</f>
        <v>2057</v>
      </c>
      <c r="N8" s="70">
        <v>585</v>
      </c>
      <c r="O8" s="61">
        <v>506</v>
      </c>
      <c r="P8" s="76">
        <v>394</v>
      </c>
      <c r="Q8" s="43">
        <f>SUM(N8:P8)</f>
        <v>1485</v>
      </c>
      <c r="R8" s="43">
        <f>E8+I8+M8+Q8</f>
        <v>8666</v>
      </c>
    </row>
    <row r="9" spans="1:18" ht="13.5" thickBot="1">
      <c r="A9" s="30">
        <v>2008</v>
      </c>
      <c r="B9" s="70">
        <v>477</v>
      </c>
      <c r="C9" s="60">
        <v>403</v>
      </c>
      <c r="D9" s="57">
        <v>596</v>
      </c>
      <c r="E9" s="51">
        <f>SUM(B9:D9)</f>
        <v>1476</v>
      </c>
      <c r="F9" s="49"/>
      <c r="G9" s="57"/>
      <c r="H9" s="74"/>
      <c r="I9" s="51"/>
      <c r="J9" s="73"/>
      <c r="K9" s="60"/>
      <c r="L9" s="49"/>
      <c r="M9" s="51"/>
      <c r="N9" s="53"/>
      <c r="O9" s="75"/>
      <c r="P9" s="49"/>
      <c r="Q9" s="51"/>
      <c r="R9" s="51"/>
    </row>
    <row r="10" spans="1:18" ht="14.25" thickBot="1" thickTop="1">
      <c r="A10" s="30"/>
      <c r="B10" s="11">
        <f>-(B8-B9)/B8</f>
        <v>-0.30058651026392963</v>
      </c>
      <c r="C10" s="11">
        <f>-(C8-C9)/C8</f>
        <v>-0.47182175622542594</v>
      </c>
      <c r="D10" s="11">
        <f>-(D8-D9)/D8</f>
        <v>-0.3874614594039055</v>
      </c>
      <c r="E10" s="27">
        <f>-(E8-E9)/E8</f>
        <v>-0.38957816377171217</v>
      </c>
      <c r="F10" s="19">
        <f aca="true" t="shared" si="0" ref="F10:R10">-(F7-F8)/F7</f>
        <v>-0.029612756264236904</v>
      </c>
      <c r="G10" s="14">
        <f t="shared" si="0"/>
        <v>-0.07919847328244274</v>
      </c>
      <c r="H10" s="37">
        <f t="shared" si="0"/>
        <v>-0.040992448759439054</v>
      </c>
      <c r="I10" s="27">
        <f t="shared" si="0"/>
        <v>-0.05152471083070452</v>
      </c>
      <c r="J10" s="9">
        <f t="shared" si="0"/>
        <v>0.11066666666666666</v>
      </c>
      <c r="K10" s="10">
        <f t="shared" si="0"/>
        <v>-0.14183551847437426</v>
      </c>
      <c r="L10" s="10">
        <f t="shared" si="0"/>
        <v>-0.27482014388489207</v>
      </c>
      <c r="M10" s="27">
        <f t="shared" si="0"/>
        <v>-0.09938704028021016</v>
      </c>
      <c r="N10" s="11">
        <f>-(N7-N8)/N7</f>
        <v>-0.23328964613368283</v>
      </c>
      <c r="O10" s="11">
        <f>-(O7-O8)/O7</f>
        <v>-0.29624478442280944</v>
      </c>
      <c r="P10" s="11">
        <f>-(P7-P8)/P7</f>
        <v>-0.37360890302066774</v>
      </c>
      <c r="Q10" s="27">
        <f>-(Q7-Q8)/Q7</f>
        <v>-0.2965419232591189</v>
      </c>
      <c r="R10" s="27">
        <f t="shared" si="0"/>
        <v>-0.09417790320894742</v>
      </c>
    </row>
    <row r="11" spans="1:18" ht="13.5" thickTop="1">
      <c r="A11" s="29" t="s">
        <v>44</v>
      </c>
      <c r="B11" s="7"/>
      <c r="C11" s="8"/>
      <c r="D11" s="15"/>
      <c r="E11" s="26"/>
      <c r="F11" s="20"/>
      <c r="G11" s="15"/>
      <c r="H11" s="38"/>
      <c r="I11" s="26"/>
      <c r="J11" s="7"/>
      <c r="K11" s="8"/>
      <c r="L11" s="42"/>
      <c r="M11" s="26"/>
      <c r="N11" s="7"/>
      <c r="O11" s="8"/>
      <c r="P11" s="42"/>
      <c r="Q11" s="26"/>
      <c r="R11" s="26"/>
    </row>
    <row r="12" spans="1:18" ht="12.75">
      <c r="A12" s="45">
        <v>2005</v>
      </c>
      <c r="B12" s="3">
        <v>82</v>
      </c>
      <c r="C12" s="4">
        <v>118</v>
      </c>
      <c r="D12" s="13">
        <v>170</v>
      </c>
      <c r="E12" s="24">
        <f>SUM(B12:D12)</f>
        <v>370</v>
      </c>
      <c r="F12" s="18">
        <v>133</v>
      </c>
      <c r="G12" s="13">
        <v>153</v>
      </c>
      <c r="H12" s="34">
        <v>179</v>
      </c>
      <c r="I12" s="24">
        <f>SUM(F12:H12)</f>
        <v>465</v>
      </c>
      <c r="J12" s="3">
        <v>144</v>
      </c>
      <c r="K12" s="4">
        <v>156</v>
      </c>
      <c r="L12" s="41">
        <v>122</v>
      </c>
      <c r="M12" s="24">
        <f>SUM(J12:L12)</f>
        <v>422</v>
      </c>
      <c r="N12" s="3">
        <v>142</v>
      </c>
      <c r="O12" s="4">
        <v>118</v>
      </c>
      <c r="P12" s="41">
        <v>108</v>
      </c>
      <c r="Q12" s="24">
        <f>SUM(N12:P12)</f>
        <v>368</v>
      </c>
      <c r="R12" s="24">
        <f>E12+I12+M12+Q12</f>
        <v>1625</v>
      </c>
    </row>
    <row r="13" spans="1:18" ht="12.75">
      <c r="A13" s="30">
        <v>2006</v>
      </c>
      <c r="B13" s="3">
        <v>97</v>
      </c>
      <c r="C13" s="4">
        <v>108</v>
      </c>
      <c r="D13" s="13">
        <v>138</v>
      </c>
      <c r="E13" s="24">
        <f>SUM(B13:D13)</f>
        <v>343</v>
      </c>
      <c r="F13" s="18">
        <v>122</v>
      </c>
      <c r="G13" s="13">
        <v>158</v>
      </c>
      <c r="H13" s="34">
        <v>130</v>
      </c>
      <c r="I13" s="24">
        <f>SUM(F13:H13)</f>
        <v>410</v>
      </c>
      <c r="J13" s="3">
        <v>116</v>
      </c>
      <c r="K13" s="4">
        <v>127</v>
      </c>
      <c r="L13" s="41">
        <v>108</v>
      </c>
      <c r="M13" s="24">
        <f>SUM(J13:L13)</f>
        <v>351</v>
      </c>
      <c r="N13" s="3">
        <v>132</v>
      </c>
      <c r="O13" s="4">
        <v>130</v>
      </c>
      <c r="P13" s="41">
        <v>97</v>
      </c>
      <c r="Q13" s="24">
        <f>SUM(N13:P13)</f>
        <v>359</v>
      </c>
      <c r="R13" s="24">
        <f>E13+I13+M13+Q13</f>
        <v>1463</v>
      </c>
    </row>
    <row r="14" spans="1:18" ht="12.75">
      <c r="A14" s="30">
        <v>2007</v>
      </c>
      <c r="B14" s="82">
        <v>101</v>
      </c>
      <c r="C14" s="83">
        <v>121</v>
      </c>
      <c r="D14" s="84">
        <v>123</v>
      </c>
      <c r="E14" s="81">
        <f>SUM(B14:D14)</f>
        <v>345</v>
      </c>
      <c r="F14" s="55">
        <v>115</v>
      </c>
      <c r="G14" s="62">
        <v>170</v>
      </c>
      <c r="H14" s="67">
        <v>147</v>
      </c>
      <c r="I14" s="54">
        <f>SUM(F14:H14)</f>
        <v>432</v>
      </c>
      <c r="J14" s="58">
        <v>129</v>
      </c>
      <c r="K14" s="61">
        <v>105</v>
      </c>
      <c r="L14" s="76">
        <v>73</v>
      </c>
      <c r="M14" s="43">
        <f>SUM(J14:L14)</f>
        <v>307</v>
      </c>
      <c r="N14" s="70">
        <v>113</v>
      </c>
      <c r="O14" s="61">
        <v>92</v>
      </c>
      <c r="P14" s="76">
        <v>79</v>
      </c>
      <c r="Q14" s="43">
        <f>SUM(N14:P14)</f>
        <v>284</v>
      </c>
      <c r="R14" s="43">
        <f>E14+I14+M14+Q14</f>
        <v>1368</v>
      </c>
    </row>
    <row r="15" spans="1:18" ht="13.5" thickBot="1">
      <c r="A15" s="30">
        <v>2008</v>
      </c>
      <c r="B15" s="77">
        <v>84</v>
      </c>
      <c r="C15" s="60">
        <v>78</v>
      </c>
      <c r="D15" s="57">
        <v>114</v>
      </c>
      <c r="E15" s="43">
        <f>SUM(B15:D15)</f>
        <v>276</v>
      </c>
      <c r="F15" s="49"/>
      <c r="G15" s="57"/>
      <c r="H15" s="74"/>
      <c r="I15" s="51"/>
      <c r="J15" s="73"/>
      <c r="K15" s="60"/>
      <c r="L15" s="49"/>
      <c r="M15" s="51"/>
      <c r="N15" s="53"/>
      <c r="O15" s="75"/>
      <c r="P15" s="49"/>
      <c r="Q15" s="51"/>
      <c r="R15" s="51"/>
    </row>
    <row r="16" spans="1:18" ht="14.25" thickBot="1" thickTop="1">
      <c r="A16" s="30"/>
      <c r="B16" s="11">
        <f>-(B14-B15)/B14</f>
        <v>-0.16831683168316833</v>
      </c>
      <c r="C16" s="11">
        <f>-(C14-C15)/C14</f>
        <v>-0.35537190082644626</v>
      </c>
      <c r="D16" s="11">
        <f>-(D14-D15)/D14</f>
        <v>-0.07317073170731707</v>
      </c>
      <c r="E16" s="27">
        <f>-(E14-E15)/E14</f>
        <v>-0.2</v>
      </c>
      <c r="F16" s="19">
        <f aca="true" t="shared" si="1" ref="F16:R16">-(F13-F14)/F13</f>
        <v>-0.05737704918032787</v>
      </c>
      <c r="G16" s="16">
        <f t="shared" si="1"/>
        <v>0.0759493670886076</v>
      </c>
      <c r="H16" s="16">
        <f t="shared" si="1"/>
        <v>0.13076923076923078</v>
      </c>
      <c r="I16" s="25">
        <f t="shared" si="1"/>
        <v>0.05365853658536585</v>
      </c>
      <c r="J16" s="9">
        <f t="shared" si="1"/>
        <v>0.11206896551724138</v>
      </c>
      <c r="K16" s="10">
        <f t="shared" si="1"/>
        <v>-0.1732283464566929</v>
      </c>
      <c r="L16" s="10">
        <f t="shared" si="1"/>
        <v>-0.32407407407407407</v>
      </c>
      <c r="M16" s="27">
        <f t="shared" si="1"/>
        <v>-0.12535612535612536</v>
      </c>
      <c r="N16" s="11">
        <f>-(N13-N14)/N13</f>
        <v>-0.14393939393939395</v>
      </c>
      <c r="O16" s="11">
        <f>-(O13-O14)/O13</f>
        <v>-0.2923076923076923</v>
      </c>
      <c r="P16" s="11">
        <f>-(P13-P14)/P13</f>
        <v>-0.18556701030927836</v>
      </c>
      <c r="Q16" s="27">
        <f>-(Q13-Q14)/Q13</f>
        <v>-0.20891364902506965</v>
      </c>
      <c r="R16" s="27">
        <f t="shared" si="1"/>
        <v>-0.06493506493506493</v>
      </c>
    </row>
    <row r="17" spans="1:18" ht="13.5" thickTop="1">
      <c r="A17" s="29" t="s">
        <v>43</v>
      </c>
      <c r="B17" s="7"/>
      <c r="C17" s="8"/>
      <c r="D17" s="15"/>
      <c r="E17" s="26"/>
      <c r="F17" s="20"/>
      <c r="G17" s="15"/>
      <c r="H17" s="38"/>
      <c r="I17" s="26"/>
      <c r="J17" s="7"/>
      <c r="K17" s="8"/>
      <c r="L17" s="42"/>
      <c r="M17" s="26"/>
      <c r="N17" s="7"/>
      <c r="O17" s="8"/>
      <c r="P17" s="42"/>
      <c r="Q17" s="26"/>
      <c r="R17" s="26"/>
    </row>
    <row r="18" spans="1:18" ht="12.75">
      <c r="A18" s="45">
        <v>2005</v>
      </c>
      <c r="B18" s="3">
        <v>137</v>
      </c>
      <c r="C18" s="4">
        <v>154</v>
      </c>
      <c r="D18" s="13">
        <v>240</v>
      </c>
      <c r="E18" s="24">
        <f>SUM(B18:D18)</f>
        <v>531</v>
      </c>
      <c r="F18" s="18">
        <v>269</v>
      </c>
      <c r="G18" s="13">
        <v>257</v>
      </c>
      <c r="H18" s="34">
        <v>257</v>
      </c>
      <c r="I18" s="24">
        <f>SUM(F18:H18)</f>
        <v>783</v>
      </c>
      <c r="J18" s="3">
        <v>220</v>
      </c>
      <c r="K18" s="4">
        <v>262</v>
      </c>
      <c r="L18" s="41">
        <v>200</v>
      </c>
      <c r="M18" s="24">
        <f>SUM(J18:L18)</f>
        <v>682</v>
      </c>
      <c r="N18" s="3">
        <v>210</v>
      </c>
      <c r="O18" s="4">
        <v>218</v>
      </c>
      <c r="P18" s="41">
        <v>154</v>
      </c>
      <c r="Q18" s="24">
        <f>SUM(N18:P18)</f>
        <v>582</v>
      </c>
      <c r="R18" s="24">
        <f>E18+I18+M18+Q18</f>
        <v>2578</v>
      </c>
    </row>
    <row r="19" spans="1:18" ht="12.75">
      <c r="A19" s="30">
        <v>2006</v>
      </c>
      <c r="B19" s="3">
        <v>150</v>
      </c>
      <c r="C19" s="4">
        <v>209</v>
      </c>
      <c r="D19" s="13">
        <v>249</v>
      </c>
      <c r="E19" s="24">
        <f>SUM(B19:D19)</f>
        <v>608</v>
      </c>
      <c r="F19" s="18">
        <v>232</v>
      </c>
      <c r="G19" s="13">
        <v>275</v>
      </c>
      <c r="H19" s="34">
        <v>271</v>
      </c>
      <c r="I19" s="24">
        <f>SUM(F19:H19)</f>
        <v>778</v>
      </c>
      <c r="J19" s="3">
        <v>231</v>
      </c>
      <c r="K19" s="4">
        <v>273</v>
      </c>
      <c r="L19" s="41">
        <v>207</v>
      </c>
      <c r="M19" s="24">
        <f>SUM(J19:L19)</f>
        <v>711</v>
      </c>
      <c r="N19" s="3">
        <v>241</v>
      </c>
      <c r="O19" s="4">
        <v>185</v>
      </c>
      <c r="P19" s="41">
        <v>177</v>
      </c>
      <c r="Q19" s="24">
        <f>SUM(N19:P19)</f>
        <v>603</v>
      </c>
      <c r="R19" s="24">
        <f>E19+I19+M19+Q19</f>
        <v>2700</v>
      </c>
    </row>
    <row r="20" spans="1:18" ht="12.75">
      <c r="A20" s="30">
        <v>2007</v>
      </c>
      <c r="B20" s="82">
        <v>204</v>
      </c>
      <c r="C20" s="83">
        <v>243</v>
      </c>
      <c r="D20" s="84">
        <v>226</v>
      </c>
      <c r="E20" s="81">
        <f>SUM(B20:D20)</f>
        <v>673</v>
      </c>
      <c r="F20" s="55">
        <v>227</v>
      </c>
      <c r="G20" s="59">
        <v>244</v>
      </c>
      <c r="H20" s="65">
        <v>248</v>
      </c>
      <c r="I20" s="43">
        <f>SUM(F20:H20)</f>
        <v>719</v>
      </c>
      <c r="J20" s="58">
        <v>240</v>
      </c>
      <c r="K20" s="61">
        <v>214</v>
      </c>
      <c r="L20" s="76">
        <v>183</v>
      </c>
      <c r="M20" s="43">
        <f>SUM(J20:L20)</f>
        <v>637</v>
      </c>
      <c r="N20" s="70">
        <v>212</v>
      </c>
      <c r="O20" s="61">
        <v>168</v>
      </c>
      <c r="P20" s="76">
        <v>149</v>
      </c>
      <c r="Q20" s="43">
        <f>SUM(N20:P20)</f>
        <v>529</v>
      </c>
      <c r="R20" s="43">
        <f>E20+I20+M20+Q20</f>
        <v>2558</v>
      </c>
    </row>
    <row r="21" spans="1:18" ht="13.5" thickBot="1">
      <c r="A21" s="30">
        <v>2008</v>
      </c>
      <c r="B21" s="77">
        <v>173</v>
      </c>
      <c r="C21" s="60">
        <v>144</v>
      </c>
      <c r="D21" s="57">
        <v>191</v>
      </c>
      <c r="E21" s="51">
        <f>SUM(B21:D21)</f>
        <v>508</v>
      </c>
      <c r="F21" s="49"/>
      <c r="G21" s="57"/>
      <c r="H21" s="74"/>
      <c r="I21" s="51"/>
      <c r="J21" s="73"/>
      <c r="K21" s="60"/>
      <c r="L21" s="49"/>
      <c r="M21" s="51"/>
      <c r="N21" s="53"/>
      <c r="O21" s="75"/>
      <c r="P21" s="49"/>
      <c r="Q21" s="51"/>
      <c r="R21" s="51"/>
    </row>
    <row r="22" spans="1:18" ht="14.25" thickBot="1" thickTop="1">
      <c r="A22" s="30"/>
      <c r="B22" s="93">
        <f>-(B20-B21)/B20</f>
        <v>-0.15196078431372548</v>
      </c>
      <c r="C22" s="93">
        <f>-(C20-C21)/C20</f>
        <v>-0.4074074074074074</v>
      </c>
      <c r="D22" s="93">
        <f>-(D20-D21)/D20</f>
        <v>-0.15486725663716813</v>
      </c>
      <c r="E22" s="27">
        <f>-(E20-E21)/E20</f>
        <v>-0.2451708766716196</v>
      </c>
      <c r="F22" s="19">
        <f aca="true" t="shared" si="2" ref="F22:R22">-(F19-F20)/F19</f>
        <v>-0.021551724137931036</v>
      </c>
      <c r="G22" s="14">
        <f t="shared" si="2"/>
        <v>-0.11272727272727273</v>
      </c>
      <c r="H22" s="14">
        <f t="shared" si="2"/>
        <v>-0.08487084870848709</v>
      </c>
      <c r="I22" s="27">
        <f t="shared" si="2"/>
        <v>-0.07583547557840617</v>
      </c>
      <c r="J22" s="9">
        <f t="shared" si="2"/>
        <v>0.03896103896103896</v>
      </c>
      <c r="K22" s="10">
        <f t="shared" si="2"/>
        <v>-0.21611721611721613</v>
      </c>
      <c r="L22" s="10">
        <f t="shared" si="2"/>
        <v>-0.11594202898550725</v>
      </c>
      <c r="M22" s="27">
        <f t="shared" si="2"/>
        <v>-0.10407876230661041</v>
      </c>
      <c r="N22" s="11">
        <f>-(N19-N20)/N19</f>
        <v>-0.12033195020746888</v>
      </c>
      <c r="O22" s="11">
        <f>-(O19-O20)/O19</f>
        <v>-0.0918918918918919</v>
      </c>
      <c r="P22" s="11">
        <f>-(P19-P20)/P19</f>
        <v>-0.15819209039548024</v>
      </c>
      <c r="Q22" s="27">
        <f>-(Q19-Q20)/Q19</f>
        <v>-0.12271973466003316</v>
      </c>
      <c r="R22" s="27">
        <f t="shared" si="2"/>
        <v>-0.052592592592592594</v>
      </c>
    </row>
    <row r="23" spans="1:18" ht="13.5" thickTop="1">
      <c r="A23" s="29" t="s">
        <v>13</v>
      </c>
      <c r="B23" s="7"/>
      <c r="C23" s="8"/>
      <c r="D23" s="15"/>
      <c r="E23" s="26"/>
      <c r="F23" s="20"/>
      <c r="G23" s="15"/>
      <c r="H23" s="38"/>
      <c r="I23" s="26"/>
      <c r="J23" s="7"/>
      <c r="K23" s="8"/>
      <c r="L23" s="42"/>
      <c r="M23" s="26"/>
      <c r="N23" s="7"/>
      <c r="O23" s="8"/>
      <c r="P23" s="42"/>
      <c r="Q23" s="26"/>
      <c r="R23" s="26"/>
    </row>
    <row r="24" spans="1:18" ht="12.75">
      <c r="A24" s="45">
        <v>2005</v>
      </c>
      <c r="B24" s="32">
        <f aca="true" t="shared" si="3" ref="B24:D26">B6+B12+B18</f>
        <v>903</v>
      </c>
      <c r="C24" s="18">
        <f t="shared" si="3"/>
        <v>1056</v>
      </c>
      <c r="D24" s="18">
        <f t="shared" si="3"/>
        <v>1543</v>
      </c>
      <c r="E24" s="24">
        <f>SUM(B24:D24)</f>
        <v>3502</v>
      </c>
      <c r="F24" s="35">
        <f aca="true" t="shared" si="4" ref="F24:H26">F6+F12+F18</f>
        <v>1494</v>
      </c>
      <c r="G24" s="13">
        <f t="shared" si="4"/>
        <v>1559</v>
      </c>
      <c r="H24" s="34">
        <f t="shared" si="4"/>
        <v>1621</v>
      </c>
      <c r="I24" s="24">
        <f>SUM(F24:H24)</f>
        <v>4674</v>
      </c>
      <c r="J24" s="3">
        <f aca="true" t="shared" si="5" ref="J24:L26">J6+J12+J18</f>
        <v>1308</v>
      </c>
      <c r="K24" s="4">
        <f t="shared" si="5"/>
        <v>1404</v>
      </c>
      <c r="L24" s="4">
        <f t="shared" si="5"/>
        <v>1154</v>
      </c>
      <c r="M24" s="24">
        <f>SUM(J24:L24)</f>
        <v>3866</v>
      </c>
      <c r="N24" s="4">
        <f aca="true" t="shared" si="6" ref="N24:P26">N6+N12+N18</f>
        <v>1150</v>
      </c>
      <c r="O24" s="4">
        <f t="shared" si="6"/>
        <v>1039</v>
      </c>
      <c r="P24" s="4">
        <f t="shared" si="6"/>
        <v>945</v>
      </c>
      <c r="Q24" s="24">
        <f>SUM(N24:P24)</f>
        <v>3134</v>
      </c>
      <c r="R24" s="24">
        <f>E24+I24+M24+Q24</f>
        <v>15176</v>
      </c>
    </row>
    <row r="25" spans="1:18" ht="12.75">
      <c r="A25" s="30">
        <v>2006</v>
      </c>
      <c r="B25" s="32">
        <f t="shared" si="3"/>
        <v>827</v>
      </c>
      <c r="C25" s="18">
        <f t="shared" si="3"/>
        <v>1031</v>
      </c>
      <c r="D25" s="18">
        <f t="shared" si="3"/>
        <v>1412</v>
      </c>
      <c r="E25" s="24">
        <f>SUM(B25:D25)</f>
        <v>3270</v>
      </c>
      <c r="F25" s="35">
        <f t="shared" si="4"/>
        <v>1232</v>
      </c>
      <c r="G25" s="13">
        <f t="shared" si="4"/>
        <v>1481</v>
      </c>
      <c r="H25" s="34">
        <f t="shared" si="4"/>
        <v>1328</v>
      </c>
      <c r="I25" s="24">
        <f>SUM(F25:H25)</f>
        <v>4041</v>
      </c>
      <c r="J25" s="3">
        <f t="shared" si="5"/>
        <v>1097</v>
      </c>
      <c r="K25" s="4">
        <f t="shared" si="5"/>
        <v>1239</v>
      </c>
      <c r="L25" s="4">
        <f t="shared" si="5"/>
        <v>1010</v>
      </c>
      <c r="M25" s="24">
        <f>SUM(J25:L25)</f>
        <v>3346</v>
      </c>
      <c r="N25" s="4">
        <f t="shared" si="6"/>
        <v>1136</v>
      </c>
      <c r="O25" s="4">
        <f t="shared" si="6"/>
        <v>1034</v>
      </c>
      <c r="P25" s="4">
        <f t="shared" si="6"/>
        <v>903</v>
      </c>
      <c r="Q25" s="24">
        <f>SUM(N25:P25)</f>
        <v>3073</v>
      </c>
      <c r="R25" s="24">
        <f>E25+I25+M25+Q25</f>
        <v>13730</v>
      </c>
    </row>
    <row r="26" spans="1:18" ht="12.75">
      <c r="A26" s="30">
        <v>2007</v>
      </c>
      <c r="B26" s="82">
        <f t="shared" si="3"/>
        <v>987</v>
      </c>
      <c r="C26" s="87">
        <f t="shared" si="3"/>
        <v>1127</v>
      </c>
      <c r="D26" s="87">
        <f t="shared" si="3"/>
        <v>1322</v>
      </c>
      <c r="E26" s="81">
        <f>SUM(B26:D26)</f>
        <v>3436</v>
      </c>
      <c r="F26" s="66">
        <f t="shared" si="4"/>
        <v>1194</v>
      </c>
      <c r="G26" s="59">
        <f t="shared" si="4"/>
        <v>1379</v>
      </c>
      <c r="H26" s="65">
        <f t="shared" si="4"/>
        <v>1284</v>
      </c>
      <c r="I26" s="43">
        <f>SUM(F26:H26)</f>
        <v>3857</v>
      </c>
      <c r="J26" s="58">
        <f t="shared" si="5"/>
        <v>1202</v>
      </c>
      <c r="K26" s="61">
        <f t="shared" si="5"/>
        <v>1039</v>
      </c>
      <c r="L26" s="61">
        <f t="shared" si="5"/>
        <v>760</v>
      </c>
      <c r="M26" s="43">
        <f>SUM(J26:L26)</f>
        <v>3001</v>
      </c>
      <c r="N26" s="61">
        <f t="shared" si="6"/>
        <v>910</v>
      </c>
      <c r="O26" s="61">
        <f t="shared" si="6"/>
        <v>766</v>
      </c>
      <c r="P26" s="61">
        <f t="shared" si="6"/>
        <v>622</v>
      </c>
      <c r="Q26" s="43">
        <f>SUM(N26:P26)</f>
        <v>2298</v>
      </c>
      <c r="R26" s="43">
        <f>E26+I26+M26+Q26</f>
        <v>12592</v>
      </c>
    </row>
    <row r="27" spans="1:18" ht="13.5" thickBot="1">
      <c r="A27" s="30">
        <v>2008</v>
      </c>
      <c r="B27" s="89">
        <f>B9+B15+B21</f>
        <v>734</v>
      </c>
      <c r="C27" s="92">
        <f>C9+C15+C21</f>
        <v>625</v>
      </c>
      <c r="D27" s="90">
        <f>D9+D15+D21</f>
        <v>901</v>
      </c>
      <c r="E27" s="43">
        <f>SUM(B27:D27)</f>
        <v>2260</v>
      </c>
      <c r="F27" s="49"/>
      <c r="G27" s="57"/>
      <c r="H27" s="74"/>
      <c r="I27" s="51"/>
      <c r="J27" s="73"/>
      <c r="K27" s="60"/>
      <c r="L27" s="49"/>
      <c r="M27" s="51"/>
      <c r="N27" s="53"/>
      <c r="O27" s="75"/>
      <c r="P27" s="49"/>
      <c r="Q27" s="51"/>
      <c r="R27" s="51"/>
    </row>
    <row r="28" spans="1:18" ht="14.25" thickBot="1" thickTop="1">
      <c r="A28" s="31"/>
      <c r="B28" s="11">
        <f>-(B26-B27)/B26</f>
        <v>-0.2563323201621074</v>
      </c>
      <c r="C28" s="11">
        <f>-(C26-C27)/C26</f>
        <v>-0.4454303460514641</v>
      </c>
      <c r="D28" s="11">
        <f>-(D26-D27)/D26</f>
        <v>-0.3184568835098336</v>
      </c>
      <c r="E28" s="27">
        <f>-(E26-E27)/E26</f>
        <v>-0.34225844004656575</v>
      </c>
      <c r="F28" s="19">
        <f aca="true" t="shared" si="7" ref="F28:R28">-(F25-F26)/F25</f>
        <v>-0.030844155844155844</v>
      </c>
      <c r="G28" s="14">
        <f t="shared" si="7"/>
        <v>-0.0688723835246455</v>
      </c>
      <c r="H28" s="14">
        <f t="shared" si="7"/>
        <v>-0.03313253012048193</v>
      </c>
      <c r="I28" s="27">
        <f t="shared" si="7"/>
        <v>-0.04553328384063351</v>
      </c>
      <c r="J28" s="9">
        <f t="shared" si="7"/>
        <v>0.09571558796718323</v>
      </c>
      <c r="K28" s="10">
        <f t="shared" si="7"/>
        <v>-0.16142050040355124</v>
      </c>
      <c r="L28" s="10">
        <f t="shared" si="7"/>
        <v>-0.24752475247524752</v>
      </c>
      <c r="M28" s="27">
        <f t="shared" si="7"/>
        <v>-0.10310818888224746</v>
      </c>
      <c r="N28" s="10">
        <f t="shared" si="7"/>
        <v>-0.198943661971831</v>
      </c>
      <c r="O28" s="10">
        <f t="shared" si="7"/>
        <v>-0.25918762088974856</v>
      </c>
      <c r="P28" s="10">
        <f t="shared" si="7"/>
        <v>-0.31118493909191586</v>
      </c>
      <c r="Q28" s="27">
        <f>-(Q25-Q26)/Q25</f>
        <v>-0.25219655060201757</v>
      </c>
      <c r="R28" s="27">
        <f t="shared" si="7"/>
        <v>-0.082884195193008</v>
      </c>
    </row>
    <row r="29" ht="13.5" thickTop="1"/>
    <row r="30" ht="12.75">
      <c r="A30" t="s">
        <v>41</v>
      </c>
    </row>
    <row r="31" ht="12.75">
      <c r="A31" t="s">
        <v>39</v>
      </c>
    </row>
    <row r="33" ht="12.75">
      <c r="A33" t="s">
        <v>42</v>
      </c>
    </row>
  </sheetData>
  <printOptions/>
  <pageMargins left="0.75" right="0.75" top="1" bottom="1" header="0.5" footer="0.5"/>
  <pageSetup horizontalDpi="600" verticalDpi="600" orientation="portrait" r:id="rId1"/>
  <ignoredErrors>
    <ignoredError sqref="E5:E8 E11 E9:E10 E15 E21" formulaRange="1"/>
    <ignoredError sqref="E19:E20 E23 E25:E26 E13:E14 E17 E18 E12" formula="1" formulaRange="1"/>
    <ignoredError sqref="I25:I26 E24 L19:L26 I12:I24 G19:G26 K19:K26 F19:F26 H19:H26 J19:J26 M12:M26 F13:F17 G13:G17 H13:H17 J13:J17 K13:K17 L13:L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ClientLogic</dc:creator>
  <cp:keywords/>
  <dc:description/>
  <cp:lastModifiedBy>James Bednar</cp:lastModifiedBy>
  <dcterms:created xsi:type="dcterms:W3CDTF">2007-05-11T12:57:11Z</dcterms:created>
  <dcterms:modified xsi:type="dcterms:W3CDTF">2008-04-03T22:08:16Z</dcterms:modified>
  <cp:category/>
  <cp:version/>
  <cp:contentType/>
  <cp:contentStatus/>
</cp:coreProperties>
</file>